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apfrecorp.sharepoint.com/sites/GO365SPOFDAFDAES-FundacionDDpt/FM/FSE/10. CONVOCATORIAS/F.MAPFRE/2023 CONVOCATORIA FSE+/MODELOS/MODELOS OK/"/>
    </mc:Choice>
  </mc:AlternateContent>
  <xr:revisionPtr revIDLastSave="0" documentId="8_{1D64D63E-5326-4448-BCF3-8BE784F7BA07}" xr6:coauthVersionLast="47" xr6:coauthVersionMax="47" xr10:uidLastSave="{00000000-0000-0000-0000-000000000000}"/>
  <workbookProtection workbookAlgorithmName="SHA-512" workbookHashValue="anhdjyD+7jg5hn5TDkKKIjLA+4M2PvlEI9nHBn+Mt7ojC5mH28SKnN3r/8eFo8dczf07tDOT8zKFs14CcspzuQ==" workbookSaltValue="tN4pJ3xyiC/Z/GVEtmCUQA==" workbookSpinCount="100000" lockStructure="1"/>
  <bookViews>
    <workbookView xWindow="-110" yWindow="-110" windowWidth="19420" windowHeight="10420" firstSheet="1" activeTab="1" xr2:uid="{D121C47C-950C-41C7-BADB-2E5AD84ED45F}"/>
  </bookViews>
  <sheets>
    <sheet name="Versiones" sheetId="9" state="hidden" r:id="rId1"/>
    <sheet name="Carga datos" sheetId="2" r:id="rId2"/>
    <sheet name="Años" sheetId="7" state="hidden" r:id="rId3"/>
    <sheet name="Resumen" sheetId="1" r:id="rId4"/>
    <sheet name="Desplegables" sheetId="6" state="hidden" r:id="rId5"/>
    <sheet name="Glosario" sheetId="8" state="hidden" r:id="rId6"/>
    <sheet name="Medidas" sheetId="4" state="hidden" r:id="rId7"/>
    <sheet name="LD" sheetId="5" state="hidden" r:id="rId8"/>
  </sheets>
  <definedNames>
    <definedName name="_xlnm._FilterDatabase" localSheetId="1" hidden="1">'Carga datos'!$A$9:$CF$23</definedName>
    <definedName name="_xlnm.Print_Area" localSheetId="1">'Carga datos'!$I$7:$CF$75</definedName>
    <definedName name="_xlnm.Print_Area" localSheetId="3">Resumen!$A$7:$M$76</definedName>
    <definedName name="Itinerarios_integrados_de_inserción">LD!$D$4:$D$5</definedName>
    <definedName name="OBJETIVO_ESPECÍFICO_H">LD!$C$4:$C$5</definedName>
    <definedName name="Regimen" localSheetId="1">#REF!</definedName>
    <definedName name="Regimen">#REF!</definedName>
    <definedName name="Tipo_A">#REF!</definedName>
    <definedName name="Tipo_B">#REF!</definedName>
    <definedName name="Tipo_C">#REF!</definedName>
    <definedName name="Tipo_D">#REF!</definedName>
    <definedName name="_xlnm.Print_Titles" localSheetId="1">'Carga datos'!$A:$H,'Carga datos'!$1:$6</definedName>
    <definedName name="_xlnm.Print_Titles" localSheetId="3">Resumen!$1:$6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2" i="2" l="1"/>
  <c r="G47" i="2"/>
  <c r="G38" i="2"/>
  <c r="G37" i="2"/>
  <c r="G36" i="2"/>
  <c r="G35" i="2"/>
  <c r="G34" i="2"/>
  <c r="G33" i="2"/>
  <c r="G32" i="2"/>
  <c r="G31" i="2"/>
  <c r="G30" i="2"/>
  <c r="G29" i="2"/>
  <c r="G28" i="2"/>
  <c r="G15" i="2"/>
  <c r="G16" i="2"/>
  <c r="G17" i="2"/>
  <c r="G18" i="2"/>
  <c r="G19" i="2"/>
  <c r="G20" i="2"/>
  <c r="G21" i="2"/>
  <c r="G22" i="2"/>
  <c r="G13" i="2"/>
  <c r="O36" i="1"/>
  <c r="P38" i="2"/>
  <c r="H13" i="2"/>
  <c r="J23" i="2"/>
  <c r="I23" i="2"/>
  <c r="B14" i="1"/>
  <c r="G62" i="2"/>
  <c r="G55" i="2"/>
  <c r="B19" i="1"/>
  <c r="G48" i="2"/>
  <c r="CE72" i="2"/>
  <c r="CA72" i="2"/>
  <c r="BY69" i="2" s="1"/>
  <c r="BW72" i="2"/>
  <c r="BU66" i="2" s="1"/>
  <c r="BS72" i="2"/>
  <c r="BO72" i="2"/>
  <c r="BK72" i="2"/>
  <c r="BI63" i="2" s="1"/>
  <c r="BG72" i="2"/>
  <c r="BE64" i="2" s="1"/>
  <c r="BC72" i="2"/>
  <c r="BA71" i="2" s="1"/>
  <c r="AY72" i="2"/>
  <c r="AW69" i="2" s="1"/>
  <c r="AU72" i="2"/>
  <c r="AQ72" i="2"/>
  <c r="AO62" i="2" s="1"/>
  <c r="AM72" i="2"/>
  <c r="AK66" i="2" s="1"/>
  <c r="AI72" i="2"/>
  <c r="AG64" i="2" s="1"/>
  <c r="AE72" i="2"/>
  <c r="AC64" i="2" s="1"/>
  <c r="AA72" i="2"/>
  <c r="W72" i="2"/>
  <c r="S72" i="2"/>
  <c r="Q69" i="2" s="1"/>
  <c r="O72" i="2"/>
  <c r="M63" i="2" s="1"/>
  <c r="K72" i="2"/>
  <c r="I70" i="2" s="1"/>
  <c r="CC71" i="2"/>
  <c r="BQ71" i="2"/>
  <c r="BM71" i="2"/>
  <c r="AW71" i="2"/>
  <c r="AS71" i="2"/>
  <c r="Y71" i="2"/>
  <c r="U71" i="2"/>
  <c r="G71" i="2"/>
  <c r="CC70" i="2"/>
  <c r="BQ70" i="2"/>
  <c r="BM70" i="2"/>
  <c r="BI70" i="2"/>
  <c r="AW70" i="2"/>
  <c r="AS70" i="2"/>
  <c r="AG70" i="2"/>
  <c r="Y70" i="2"/>
  <c r="U70" i="2"/>
  <c r="G70" i="2"/>
  <c r="CC69" i="2"/>
  <c r="BQ69" i="2"/>
  <c r="BM69" i="2"/>
  <c r="AS69" i="2"/>
  <c r="AK69" i="2"/>
  <c r="Y69" i="2"/>
  <c r="U69" i="2"/>
  <c r="G69" i="2"/>
  <c r="CC68" i="2"/>
  <c r="BQ68" i="2"/>
  <c r="BM68" i="2"/>
  <c r="AW68" i="2"/>
  <c r="AS68" i="2"/>
  <c r="Y68" i="2"/>
  <c r="U68" i="2"/>
  <c r="M68" i="2"/>
  <c r="G68" i="2"/>
  <c r="CC67" i="2"/>
  <c r="BQ67" i="2"/>
  <c r="BM67" i="2"/>
  <c r="BI67" i="2"/>
  <c r="AW67" i="2"/>
  <c r="AS67" i="2"/>
  <c r="AG67" i="2"/>
  <c r="Y67" i="2"/>
  <c r="U67" i="2"/>
  <c r="M67" i="2"/>
  <c r="G67" i="2"/>
  <c r="CC66" i="2"/>
  <c r="BQ66" i="2"/>
  <c r="BM66" i="2"/>
  <c r="AW66" i="2"/>
  <c r="AS66" i="2"/>
  <c r="AG66" i="2"/>
  <c r="Y66" i="2"/>
  <c r="U66" i="2"/>
  <c r="M66" i="2"/>
  <c r="G66" i="2"/>
  <c r="CC65" i="2"/>
  <c r="BQ65" i="2"/>
  <c r="BM65" i="2"/>
  <c r="AW65" i="2"/>
  <c r="AS65" i="2"/>
  <c r="AK65" i="2"/>
  <c r="AG65" i="2"/>
  <c r="Y65" i="2"/>
  <c r="U65" i="2"/>
  <c r="M65" i="2"/>
  <c r="G65" i="2"/>
  <c r="CC64" i="2"/>
  <c r="BQ64" i="2"/>
  <c r="BM64" i="2"/>
  <c r="AW64" i="2"/>
  <c r="AS64" i="2"/>
  <c r="AK64" i="2"/>
  <c r="Y64" i="2"/>
  <c r="U64" i="2"/>
  <c r="G64" i="2"/>
  <c r="CC63" i="2"/>
  <c r="BQ63" i="2"/>
  <c r="BM63" i="2"/>
  <c r="AW63" i="2"/>
  <c r="AS63" i="2"/>
  <c r="AK63" i="2"/>
  <c r="AG63" i="2"/>
  <c r="Y63" i="2"/>
  <c r="U63" i="2"/>
  <c r="G63" i="2"/>
  <c r="CC62" i="2"/>
  <c r="BQ62" i="2"/>
  <c r="BM62" i="2"/>
  <c r="AW62" i="2"/>
  <c r="AS62" i="2"/>
  <c r="AG62" i="2"/>
  <c r="Y62" i="2"/>
  <c r="U62" i="2"/>
  <c r="M62" i="2"/>
  <c r="BI66" i="2" l="1"/>
  <c r="BI64" i="2"/>
  <c r="BI71" i="2"/>
  <c r="BI62" i="2"/>
  <c r="BI65" i="2"/>
  <c r="BI68" i="2"/>
  <c r="BI69" i="2"/>
  <c r="BE71" i="2"/>
  <c r="BE68" i="2"/>
  <c r="BE63" i="2"/>
  <c r="BA65" i="2"/>
  <c r="BA64" i="2"/>
  <c r="BA70" i="2"/>
  <c r="AK67" i="2"/>
  <c r="AK70" i="2"/>
  <c r="AK71" i="2"/>
  <c r="AK68" i="2"/>
  <c r="AK62" i="2"/>
  <c r="AG68" i="2"/>
  <c r="AG71" i="2"/>
  <c r="AG69" i="2"/>
  <c r="AC63" i="2"/>
  <c r="AC62" i="2"/>
  <c r="AC67" i="2"/>
  <c r="AC71" i="2"/>
  <c r="AC66" i="2"/>
  <c r="AC69" i="2"/>
  <c r="AC65" i="2"/>
  <c r="AC68" i="2"/>
  <c r="AC70" i="2"/>
  <c r="BE70" i="2"/>
  <c r="BE62" i="2"/>
  <c r="BE66" i="2"/>
  <c r="BE69" i="2"/>
  <c r="BE65" i="2"/>
  <c r="BE67" i="2"/>
  <c r="BA69" i="2"/>
  <c r="BA63" i="2"/>
  <c r="BA68" i="2"/>
  <c r="BA67" i="2"/>
  <c r="BA62" i="2"/>
  <c r="BA66" i="2"/>
  <c r="AO71" i="2"/>
  <c r="AO70" i="2"/>
  <c r="AO69" i="2"/>
  <c r="AO64" i="2"/>
  <c r="AO65" i="2"/>
  <c r="AO67" i="2"/>
  <c r="AO63" i="2"/>
  <c r="AO66" i="2"/>
  <c r="AO68" i="2"/>
  <c r="Q62" i="2"/>
  <c r="Q63" i="2"/>
  <c r="Q64" i="2"/>
  <c r="Q65" i="2"/>
  <c r="M64" i="2"/>
  <c r="M69" i="2"/>
  <c r="M70" i="2"/>
  <c r="M71" i="2"/>
  <c r="I71" i="2"/>
  <c r="I65" i="2"/>
  <c r="I66" i="2"/>
  <c r="I64" i="2"/>
  <c r="I67" i="2"/>
  <c r="I62" i="2"/>
  <c r="I68" i="2"/>
  <c r="I63" i="2"/>
  <c r="I69" i="2"/>
  <c r="Q66" i="2"/>
  <c r="Q70" i="2"/>
  <c r="Q67" i="2"/>
  <c r="Q71" i="2"/>
  <c r="Q68" i="2"/>
  <c r="BU64" i="2"/>
  <c r="BU67" i="2"/>
  <c r="BU70" i="2"/>
  <c r="BU62" i="2"/>
  <c r="BU65" i="2"/>
  <c r="BU68" i="2"/>
  <c r="BU71" i="2"/>
  <c r="BU69" i="2"/>
  <c r="BU63" i="2"/>
  <c r="BY66" i="2"/>
  <c r="BY68" i="2"/>
  <c r="BY70" i="2"/>
  <c r="BY71" i="2"/>
  <c r="BY67" i="2"/>
  <c r="BY62" i="2"/>
  <c r="BY64" i="2"/>
  <c r="BY63" i="2"/>
  <c r="BY65" i="2"/>
  <c r="H69" i="2" l="1"/>
  <c r="AO72" i="2"/>
  <c r="H63" i="2"/>
  <c r="E50" i="1"/>
  <c r="AS72" i="2"/>
  <c r="BY72" i="2"/>
  <c r="AG72" i="2"/>
  <c r="H64" i="2"/>
  <c r="H70" i="2"/>
  <c r="I72" i="2"/>
  <c r="BM72" i="2"/>
  <c r="H62" i="2"/>
  <c r="AW72" i="2"/>
  <c r="H68" i="2"/>
  <c r="U72" i="2"/>
  <c r="Y72" i="2"/>
  <c r="CC72" i="2"/>
  <c r="H66" i="2"/>
  <c r="BA72" i="2"/>
  <c r="M72" i="2"/>
  <c r="AK72" i="2" s="1"/>
  <c r="H71" i="2"/>
  <c r="H72" i="2"/>
  <c r="BI72" i="2"/>
  <c r="H65" i="2"/>
  <c r="BE72" i="2"/>
  <c r="BQ72" i="2"/>
  <c r="H67" i="2"/>
  <c r="AC72" i="2"/>
  <c r="BU72" i="2"/>
  <c r="Q72" i="2"/>
  <c r="L50" i="1" l="1"/>
  <c r="I50" i="1"/>
  <c r="G50" i="1"/>
  <c r="H71" i="1"/>
  <c r="B18" i="7"/>
  <c r="B6" i="7"/>
  <c r="AZ13" i="2" l="1"/>
  <c r="L28" i="2" l="1"/>
  <c r="T28" i="2"/>
  <c r="L29" i="2"/>
  <c r="AJ29" i="2"/>
  <c r="P29" i="2"/>
  <c r="T29" i="2"/>
  <c r="X29" i="2"/>
  <c r="AB29" i="2"/>
  <c r="AF29" i="2"/>
  <c r="AN29" i="2"/>
  <c r="AR29" i="2"/>
  <c r="AV29" i="2"/>
  <c r="BD29" i="2"/>
  <c r="BP29" i="2"/>
  <c r="BH29" i="2"/>
  <c r="BT29" i="2"/>
  <c r="BX29" i="2"/>
  <c r="CB29" i="2"/>
  <c r="CF29" i="2"/>
  <c r="AZ29" i="2"/>
  <c r="X28" i="2"/>
  <c r="X30" i="2"/>
  <c r="X31" i="2"/>
  <c r="X32" i="2"/>
  <c r="X33" i="2"/>
  <c r="X34" i="2"/>
  <c r="X35" i="2"/>
  <c r="X36" i="2"/>
  <c r="X37" i="2"/>
  <c r="P28" i="2"/>
  <c r="AB28" i="2"/>
  <c r="AF28" i="2"/>
  <c r="AJ28" i="2"/>
  <c r="AN28" i="2"/>
  <c r="AR28" i="2"/>
  <c r="AV28" i="2"/>
  <c r="BD28" i="2"/>
  <c r="BP28" i="2"/>
  <c r="BH28" i="2"/>
  <c r="BT28" i="2"/>
  <c r="BX28" i="2"/>
  <c r="CB28" i="2"/>
  <c r="CF28" i="2"/>
  <c r="AZ28" i="2"/>
  <c r="L30" i="2"/>
  <c r="L31" i="2"/>
  <c r="L32" i="2"/>
  <c r="L33" i="2"/>
  <c r="L34" i="2"/>
  <c r="L35" i="2"/>
  <c r="L36" i="2"/>
  <c r="L37" i="2"/>
  <c r="P14" i="2"/>
  <c r="T14" i="2"/>
  <c r="X14" i="2"/>
  <c r="AB14" i="2"/>
  <c r="AF14" i="2"/>
  <c r="AJ14" i="2"/>
  <c r="AN14" i="2"/>
  <c r="AR14" i="2"/>
  <c r="AV14" i="2"/>
  <c r="BD14" i="2"/>
  <c r="BP14" i="2"/>
  <c r="BH14" i="2"/>
  <c r="BT14" i="2"/>
  <c r="BX14" i="2"/>
  <c r="CB14" i="2"/>
  <c r="CF14" i="2"/>
  <c r="AZ14" i="2"/>
  <c r="P13" i="2"/>
  <c r="T13" i="2"/>
  <c r="X13" i="2"/>
  <c r="AB13" i="2"/>
  <c r="AF13" i="2"/>
  <c r="AJ13" i="2"/>
  <c r="AN13" i="2"/>
  <c r="AR13" i="2"/>
  <c r="AV13" i="2"/>
  <c r="BD13" i="2"/>
  <c r="BP13" i="2"/>
  <c r="BH13" i="2"/>
  <c r="BT13" i="2"/>
  <c r="BX13" i="2"/>
  <c r="CB13" i="2"/>
  <c r="CF13" i="2"/>
  <c r="P15" i="2"/>
  <c r="P16" i="2"/>
  <c r="P17" i="2"/>
  <c r="P18" i="2"/>
  <c r="P19" i="2"/>
  <c r="P20" i="2"/>
  <c r="P21" i="2"/>
  <c r="P22" i="2"/>
  <c r="P30" i="2"/>
  <c r="T30" i="2"/>
  <c r="AB30" i="2"/>
  <c r="AF30" i="2"/>
  <c r="AJ30" i="2"/>
  <c r="AN30" i="2"/>
  <c r="AR30" i="2"/>
  <c r="AV30" i="2"/>
  <c r="BD30" i="2"/>
  <c r="BP30" i="2"/>
  <c r="BH30" i="2"/>
  <c r="BT30" i="2"/>
  <c r="BX30" i="2"/>
  <c r="CB30" i="2"/>
  <c r="CF30" i="2"/>
  <c r="AZ30" i="2"/>
  <c r="P31" i="2"/>
  <c r="T31" i="2"/>
  <c r="AB31" i="2"/>
  <c r="AF31" i="2"/>
  <c r="AJ31" i="2"/>
  <c r="AN31" i="2"/>
  <c r="AR31" i="2"/>
  <c r="AV31" i="2"/>
  <c r="BD31" i="2"/>
  <c r="BP31" i="2"/>
  <c r="BH31" i="2"/>
  <c r="BT31" i="2"/>
  <c r="BX31" i="2"/>
  <c r="CB31" i="2"/>
  <c r="CF31" i="2"/>
  <c r="AZ31" i="2"/>
  <c r="P32" i="2"/>
  <c r="T32" i="2"/>
  <c r="AB32" i="2"/>
  <c r="AF32" i="2"/>
  <c r="AJ32" i="2"/>
  <c r="AN32" i="2"/>
  <c r="AR32" i="2"/>
  <c r="AV32" i="2"/>
  <c r="BD32" i="2"/>
  <c r="BP32" i="2"/>
  <c r="BH32" i="2"/>
  <c r="BT32" i="2"/>
  <c r="BX32" i="2"/>
  <c r="CB32" i="2"/>
  <c r="CF32" i="2"/>
  <c r="AZ32" i="2"/>
  <c r="P33" i="2"/>
  <c r="T33" i="2"/>
  <c r="AB33" i="2"/>
  <c r="AF33" i="2"/>
  <c r="AJ33" i="2"/>
  <c r="AN33" i="2"/>
  <c r="AR33" i="2"/>
  <c r="AV33" i="2"/>
  <c r="BD33" i="2"/>
  <c r="BP33" i="2"/>
  <c r="BH33" i="2"/>
  <c r="BT33" i="2"/>
  <c r="BX33" i="2"/>
  <c r="CB33" i="2"/>
  <c r="CF33" i="2"/>
  <c r="AZ33" i="2"/>
  <c r="P34" i="2"/>
  <c r="T34" i="2"/>
  <c r="AB34" i="2"/>
  <c r="AF34" i="2"/>
  <c r="AJ34" i="2"/>
  <c r="AN34" i="2"/>
  <c r="AR34" i="2"/>
  <c r="AV34" i="2"/>
  <c r="BD34" i="2"/>
  <c r="BP34" i="2"/>
  <c r="BH34" i="2"/>
  <c r="BT34" i="2"/>
  <c r="BX34" i="2"/>
  <c r="CB34" i="2"/>
  <c r="CF34" i="2"/>
  <c r="AZ34" i="2"/>
  <c r="P35" i="2"/>
  <c r="T35" i="2"/>
  <c r="AB35" i="2"/>
  <c r="AF35" i="2"/>
  <c r="AJ35" i="2"/>
  <c r="AN35" i="2"/>
  <c r="AR35" i="2"/>
  <c r="AV35" i="2"/>
  <c r="BD35" i="2"/>
  <c r="BP35" i="2"/>
  <c r="BH35" i="2"/>
  <c r="BT35" i="2"/>
  <c r="BX35" i="2"/>
  <c r="CB35" i="2"/>
  <c r="CF35" i="2"/>
  <c r="AZ35" i="2"/>
  <c r="P36" i="2"/>
  <c r="T36" i="2"/>
  <c r="AB36" i="2"/>
  <c r="AF36" i="2"/>
  <c r="AJ36" i="2"/>
  <c r="AN36" i="2"/>
  <c r="AR36" i="2"/>
  <c r="AV36" i="2"/>
  <c r="BD36" i="2"/>
  <c r="BP36" i="2"/>
  <c r="BH36" i="2"/>
  <c r="BT36" i="2"/>
  <c r="BX36" i="2"/>
  <c r="CB36" i="2"/>
  <c r="CF36" i="2"/>
  <c r="AZ36" i="2"/>
  <c r="T15" i="2"/>
  <c r="X15" i="2"/>
  <c r="AB15" i="2"/>
  <c r="AF15" i="2"/>
  <c r="AJ15" i="2"/>
  <c r="AN15" i="2"/>
  <c r="AR15" i="2"/>
  <c r="AV15" i="2"/>
  <c r="BD15" i="2"/>
  <c r="BP15" i="2"/>
  <c r="BH15" i="2"/>
  <c r="BT15" i="2"/>
  <c r="BX15" i="2"/>
  <c r="CB15" i="2"/>
  <c r="CF15" i="2"/>
  <c r="AZ15" i="2"/>
  <c r="T16" i="2"/>
  <c r="X16" i="2"/>
  <c r="AB16" i="2"/>
  <c r="AF16" i="2"/>
  <c r="AJ16" i="2"/>
  <c r="AN16" i="2"/>
  <c r="AR16" i="2"/>
  <c r="AV16" i="2"/>
  <c r="BD16" i="2"/>
  <c r="BP16" i="2"/>
  <c r="BH16" i="2"/>
  <c r="BT16" i="2"/>
  <c r="BX16" i="2"/>
  <c r="CB16" i="2"/>
  <c r="CF16" i="2"/>
  <c r="AZ16" i="2"/>
  <c r="T17" i="2"/>
  <c r="X17" i="2"/>
  <c r="AB17" i="2"/>
  <c r="AF17" i="2"/>
  <c r="AJ17" i="2"/>
  <c r="AN17" i="2"/>
  <c r="AR17" i="2"/>
  <c r="AV17" i="2"/>
  <c r="BD17" i="2"/>
  <c r="BP17" i="2"/>
  <c r="BH17" i="2"/>
  <c r="BT17" i="2"/>
  <c r="BX17" i="2"/>
  <c r="CB17" i="2"/>
  <c r="CF17" i="2"/>
  <c r="AZ17" i="2"/>
  <c r="T18" i="2"/>
  <c r="X18" i="2"/>
  <c r="AB18" i="2"/>
  <c r="AF18" i="2"/>
  <c r="AJ18" i="2"/>
  <c r="AN18" i="2"/>
  <c r="AR18" i="2"/>
  <c r="AV18" i="2"/>
  <c r="BD18" i="2"/>
  <c r="BP18" i="2"/>
  <c r="BH18" i="2"/>
  <c r="BT18" i="2"/>
  <c r="BX18" i="2"/>
  <c r="CB18" i="2"/>
  <c r="CF18" i="2"/>
  <c r="AZ18" i="2"/>
  <c r="T19" i="2"/>
  <c r="X19" i="2"/>
  <c r="AB19" i="2"/>
  <c r="AF19" i="2"/>
  <c r="AJ19" i="2"/>
  <c r="AN19" i="2"/>
  <c r="AR19" i="2"/>
  <c r="AV19" i="2"/>
  <c r="BD19" i="2"/>
  <c r="BP19" i="2"/>
  <c r="BH19" i="2"/>
  <c r="BT19" i="2"/>
  <c r="BX19" i="2"/>
  <c r="CB19" i="2"/>
  <c r="CF19" i="2"/>
  <c r="AZ19" i="2"/>
  <c r="T20" i="2"/>
  <c r="X20" i="2"/>
  <c r="AB20" i="2"/>
  <c r="AF20" i="2"/>
  <c r="AJ20" i="2"/>
  <c r="AN20" i="2"/>
  <c r="AR20" i="2"/>
  <c r="AV20" i="2"/>
  <c r="BD20" i="2"/>
  <c r="BP20" i="2"/>
  <c r="BH20" i="2"/>
  <c r="BT20" i="2"/>
  <c r="BX20" i="2"/>
  <c r="CB20" i="2"/>
  <c r="CF20" i="2"/>
  <c r="AZ20" i="2"/>
  <c r="T21" i="2"/>
  <c r="X21" i="2"/>
  <c r="AB21" i="2"/>
  <c r="AF21" i="2"/>
  <c r="AJ21" i="2"/>
  <c r="AN21" i="2"/>
  <c r="AR21" i="2"/>
  <c r="AV21" i="2"/>
  <c r="BD21" i="2"/>
  <c r="BP21" i="2"/>
  <c r="BH21" i="2"/>
  <c r="BT21" i="2"/>
  <c r="BX21" i="2"/>
  <c r="CB21" i="2"/>
  <c r="CF21" i="2"/>
  <c r="AZ21" i="2"/>
  <c r="T22" i="2"/>
  <c r="X22" i="2"/>
  <c r="AB22" i="2"/>
  <c r="AF22" i="2"/>
  <c r="AJ22" i="2"/>
  <c r="AN22" i="2"/>
  <c r="AR22" i="2"/>
  <c r="AV22" i="2"/>
  <c r="BD22" i="2"/>
  <c r="BP22" i="2"/>
  <c r="BH22" i="2"/>
  <c r="BT22" i="2"/>
  <c r="BX22" i="2"/>
  <c r="CB22" i="2"/>
  <c r="CF22" i="2"/>
  <c r="AZ22" i="2"/>
  <c r="G49" i="2"/>
  <c r="G50" i="2"/>
  <c r="G51" i="2"/>
  <c r="H45" i="7" s="1"/>
  <c r="G52" i="2"/>
  <c r="H46" i="7" s="1"/>
  <c r="J46" i="7" s="1"/>
  <c r="G53" i="2"/>
  <c r="G54" i="2"/>
  <c r="H49" i="7"/>
  <c r="G56" i="2"/>
  <c r="H50" i="7" s="1"/>
  <c r="J50" i="7" s="1"/>
  <c r="H56" i="7"/>
  <c r="H57" i="7"/>
  <c r="N57" i="7" s="1"/>
  <c r="H58" i="7"/>
  <c r="J58" i="7" s="1"/>
  <c r="H59" i="7"/>
  <c r="J59" i="7" s="1"/>
  <c r="H60" i="7"/>
  <c r="H61" i="7"/>
  <c r="N61" i="7" s="1"/>
  <c r="H62" i="7"/>
  <c r="N62" i="7" s="1"/>
  <c r="H63" i="7"/>
  <c r="J63" i="7" s="1"/>
  <c r="H64" i="7"/>
  <c r="N64" i="7" s="1"/>
  <c r="H65" i="7"/>
  <c r="N65" i="7" s="1"/>
  <c r="B57" i="7"/>
  <c r="B58" i="7"/>
  <c r="B59" i="7"/>
  <c r="B60" i="7"/>
  <c r="B61" i="7"/>
  <c r="B62" i="7"/>
  <c r="B63" i="7"/>
  <c r="B64" i="7"/>
  <c r="B65" i="7"/>
  <c r="B42" i="7"/>
  <c r="B43" i="7"/>
  <c r="B44" i="7"/>
  <c r="B45" i="7"/>
  <c r="B46" i="7"/>
  <c r="B47" i="7"/>
  <c r="B48" i="7"/>
  <c r="B49" i="7"/>
  <c r="B50" i="7"/>
  <c r="B23" i="7"/>
  <c r="AZ37" i="2"/>
  <c r="AY57" i="2"/>
  <c r="AW49" i="2" s="1"/>
  <c r="P37" i="2"/>
  <c r="T37" i="2"/>
  <c r="AB37" i="2"/>
  <c r="AF37" i="2"/>
  <c r="AJ37" i="2"/>
  <c r="AN37" i="2"/>
  <c r="AR37" i="2"/>
  <c r="AV37" i="2"/>
  <c r="BD37" i="2"/>
  <c r="BP37" i="2"/>
  <c r="BH37" i="2"/>
  <c r="BT37" i="2"/>
  <c r="BX37" i="2"/>
  <c r="CB37" i="2"/>
  <c r="CF37" i="2"/>
  <c r="CE57" i="2"/>
  <c r="CC52" i="2" s="1"/>
  <c r="CA57" i="2"/>
  <c r="BW57" i="2"/>
  <c r="BU53" i="2" s="1"/>
  <c r="BS57" i="2"/>
  <c r="BQ52" i="2" s="1"/>
  <c r="BO57" i="2"/>
  <c r="BM53" i="2" s="1"/>
  <c r="BL13" i="2"/>
  <c r="BL14" i="2"/>
  <c r="BL15" i="2"/>
  <c r="BL16" i="2"/>
  <c r="BL17" i="2"/>
  <c r="BL18" i="2"/>
  <c r="BL19" i="2"/>
  <c r="BL20" i="2"/>
  <c r="BL21" i="2"/>
  <c r="BL22" i="2"/>
  <c r="BL28" i="2"/>
  <c r="BL29" i="2"/>
  <c r="BL30" i="2"/>
  <c r="BL31" i="2"/>
  <c r="BL32" i="2"/>
  <c r="BL33" i="2"/>
  <c r="BL34" i="2"/>
  <c r="BL35" i="2"/>
  <c r="BL36" i="2"/>
  <c r="BL37" i="2"/>
  <c r="BK57" i="2"/>
  <c r="BI53" i="2" s="1"/>
  <c r="BG57" i="2"/>
  <c r="BE55" i="2" s="1"/>
  <c r="BC57" i="2"/>
  <c r="BA54" i="2" s="1"/>
  <c r="AU57" i="2"/>
  <c r="AS52" i="2" s="1"/>
  <c r="AQ57" i="2"/>
  <c r="AM57" i="2"/>
  <c r="AI57" i="2"/>
  <c r="B8" i="7"/>
  <c r="B9" i="7"/>
  <c r="B10" i="7"/>
  <c r="B11" i="7"/>
  <c r="B12" i="7"/>
  <c r="B13" i="7"/>
  <c r="B14" i="7"/>
  <c r="B15" i="7"/>
  <c r="B16" i="7"/>
  <c r="B17" i="7"/>
  <c r="B24" i="7"/>
  <c r="B25" i="7"/>
  <c r="B26" i="7"/>
  <c r="B27" i="7"/>
  <c r="B28" i="7"/>
  <c r="B29" i="7"/>
  <c r="B30" i="7"/>
  <c r="B31" i="7"/>
  <c r="B32" i="7"/>
  <c r="AE57" i="2"/>
  <c r="AC52" i="2" s="1"/>
  <c r="AA57" i="2"/>
  <c r="Y48" i="2" s="1"/>
  <c r="W57" i="2"/>
  <c r="U55" i="2" s="1"/>
  <c r="S57" i="2"/>
  <c r="Q55" i="2" s="1"/>
  <c r="O57" i="2"/>
  <c r="K57" i="2"/>
  <c r="I48" i="2" s="1"/>
  <c r="B36" i="7"/>
  <c r="B37" i="7"/>
  <c r="B41" i="7"/>
  <c r="B56" i="7"/>
  <c r="AW54" i="2"/>
  <c r="AW52" i="2"/>
  <c r="CC54" i="2"/>
  <c r="CC49" i="2"/>
  <c r="BI23" i="2"/>
  <c r="AW23" i="2"/>
  <c r="AX23" i="2"/>
  <c r="CC23" i="2"/>
  <c r="CD23" i="2"/>
  <c r="BY23" i="2"/>
  <c r="BZ23" i="2"/>
  <c r="BU23" i="2"/>
  <c r="BV23" i="2"/>
  <c r="BQ23" i="2"/>
  <c r="BR23" i="2"/>
  <c r="BM23" i="2"/>
  <c r="BN23" i="2"/>
  <c r="BJ23" i="2"/>
  <c r="BE23" i="2"/>
  <c r="BF23" i="2"/>
  <c r="BA23" i="2"/>
  <c r="BB23" i="2"/>
  <c r="AS23" i="2"/>
  <c r="AT23" i="2"/>
  <c r="AO23" i="2"/>
  <c r="AP23" i="2"/>
  <c r="AK23" i="2"/>
  <c r="AL23" i="2"/>
  <c r="AG23" i="2"/>
  <c r="AH23" i="2"/>
  <c r="AC23" i="2"/>
  <c r="AD23" i="2"/>
  <c r="Y23" i="2"/>
  <c r="Z23" i="2"/>
  <c r="U23" i="2"/>
  <c r="V23" i="2"/>
  <c r="Q23" i="2"/>
  <c r="R23" i="2"/>
  <c r="M23" i="2"/>
  <c r="N23" i="2"/>
  <c r="I40" i="2"/>
  <c r="M40" i="2"/>
  <c r="Q40" i="2"/>
  <c r="U40" i="2"/>
  <c r="Y40" i="2"/>
  <c r="AC40" i="2"/>
  <c r="AG40" i="2"/>
  <c r="AK40" i="2"/>
  <c r="AO40" i="2"/>
  <c r="AS40" i="2"/>
  <c r="BA40" i="2"/>
  <c r="BE40" i="2"/>
  <c r="BM40" i="2"/>
  <c r="BQ40" i="2"/>
  <c r="BU40" i="2"/>
  <c r="BY40" i="2"/>
  <c r="CC40" i="2"/>
  <c r="AW40" i="2"/>
  <c r="Q25" i="2"/>
  <c r="CC25" i="2"/>
  <c r="BY25" i="2"/>
  <c r="BU25" i="2"/>
  <c r="BQ25" i="2"/>
  <c r="BM25" i="2"/>
  <c r="BE25" i="2"/>
  <c r="BA25" i="2"/>
  <c r="AS25" i="2"/>
  <c r="AO25" i="2"/>
  <c r="AK25" i="2"/>
  <c r="AG25" i="2"/>
  <c r="AC25" i="2"/>
  <c r="Y25" i="2"/>
  <c r="U25" i="2"/>
  <c r="M25" i="2"/>
  <c r="I25" i="2"/>
  <c r="AG54" i="2" l="1"/>
  <c r="BY54" i="2"/>
  <c r="M54" i="2"/>
  <c r="M53" i="2"/>
  <c r="M52" i="2"/>
  <c r="G57" i="2"/>
  <c r="AG57" i="2" s="1"/>
  <c r="I47" i="2"/>
  <c r="I55" i="2"/>
  <c r="I52" i="2"/>
  <c r="AS53" i="2"/>
  <c r="BM48" i="2"/>
  <c r="AG55" i="2"/>
  <c r="AS54" i="2"/>
  <c r="M55" i="2"/>
  <c r="BE48" i="2"/>
  <c r="BE54" i="2"/>
  <c r="BE56" i="2"/>
  <c r="BE49" i="2"/>
  <c r="M47" i="2"/>
  <c r="BU47" i="2"/>
  <c r="BU54" i="2"/>
  <c r="BE50" i="2"/>
  <c r="I49" i="2"/>
  <c r="U48" i="2"/>
  <c r="M49" i="2"/>
  <c r="U49" i="2"/>
  <c r="BQ53" i="2"/>
  <c r="U50" i="2"/>
  <c r="BQ54" i="2"/>
  <c r="U54" i="2"/>
  <c r="Q52" i="2"/>
  <c r="U56" i="2"/>
  <c r="U51" i="2"/>
  <c r="AS47" i="2"/>
  <c r="AS55" i="2"/>
  <c r="BE51" i="2"/>
  <c r="BM49" i="2"/>
  <c r="BU50" i="2"/>
  <c r="CC56" i="2"/>
  <c r="M50" i="2"/>
  <c r="U52" i="2"/>
  <c r="AS48" i="2"/>
  <c r="AS56" i="2"/>
  <c r="BE52" i="2"/>
  <c r="BM51" i="2"/>
  <c r="BU52" i="2"/>
  <c r="CC57" i="2"/>
  <c r="U53" i="2"/>
  <c r="AS49" i="2"/>
  <c r="BE53" i="2"/>
  <c r="BM52" i="2"/>
  <c r="AW51" i="2"/>
  <c r="AS50" i="2"/>
  <c r="BM56" i="2"/>
  <c r="U47" i="2"/>
  <c r="AS51" i="2"/>
  <c r="BE47" i="2"/>
  <c r="CC48" i="2"/>
  <c r="AW53" i="2"/>
  <c r="Q53" i="2"/>
  <c r="BY47" i="2"/>
  <c r="BA49" i="2"/>
  <c r="BQ47" i="2"/>
  <c r="BQ55" i="2"/>
  <c r="BA50" i="2"/>
  <c r="BQ48" i="2"/>
  <c r="BQ56" i="2"/>
  <c r="AC53" i="2"/>
  <c r="BA51" i="2"/>
  <c r="BQ49" i="2"/>
  <c r="BA52" i="2"/>
  <c r="BQ50" i="2"/>
  <c r="AK52" i="2"/>
  <c r="BA53" i="2"/>
  <c r="BQ51" i="2"/>
  <c r="CB38" i="2"/>
  <c r="CA43" i="2" s="1"/>
  <c r="AN38" i="2"/>
  <c r="AM43" i="2" s="1"/>
  <c r="T38" i="2"/>
  <c r="S43" i="2" s="1"/>
  <c r="H47" i="7"/>
  <c r="J47" i="7" s="1"/>
  <c r="Y51" i="2"/>
  <c r="N56" i="7"/>
  <c r="AC56" i="2"/>
  <c r="AK53" i="2"/>
  <c r="BI55" i="2"/>
  <c r="BY55" i="2"/>
  <c r="AK54" i="2"/>
  <c r="AF38" i="2"/>
  <c r="AE43" i="2" s="1"/>
  <c r="AV38" i="2"/>
  <c r="AU43" i="2" s="1"/>
  <c r="AC48" i="2"/>
  <c r="AK55" i="2"/>
  <c r="J62" i="7"/>
  <c r="BH38" i="2"/>
  <c r="BG43" i="2" s="1"/>
  <c r="AC49" i="2"/>
  <c r="L61" i="7"/>
  <c r="X23" i="2"/>
  <c r="W42" i="2" s="1"/>
  <c r="AC50" i="2"/>
  <c r="AK47" i="2"/>
  <c r="AC51" i="2"/>
  <c r="AK50" i="2"/>
  <c r="AK51" i="2"/>
  <c r="Y52" i="2"/>
  <c r="BI56" i="2"/>
  <c r="BY48" i="2"/>
  <c r="BY56" i="2"/>
  <c r="N58" i="7"/>
  <c r="Y53" i="2"/>
  <c r="BY49" i="2"/>
  <c r="AV23" i="2"/>
  <c r="AU23" i="2" s="1"/>
  <c r="Y54" i="2"/>
  <c r="BY50" i="2"/>
  <c r="N63" i="7"/>
  <c r="L50" i="7"/>
  <c r="H44" i="7"/>
  <c r="N44" i="7" s="1"/>
  <c r="Y55" i="2"/>
  <c r="BI47" i="2"/>
  <c r="BY51" i="2"/>
  <c r="BL23" i="2"/>
  <c r="BK42" i="2" s="1"/>
  <c r="AN23" i="2"/>
  <c r="AM42" i="2" s="1"/>
  <c r="AZ38" i="2"/>
  <c r="AY43" i="2" s="1"/>
  <c r="Y56" i="2"/>
  <c r="BI48" i="2"/>
  <c r="BY52" i="2"/>
  <c r="L46" i="7"/>
  <c r="H43" i="7"/>
  <c r="X38" i="2"/>
  <c r="W43" i="2" s="1"/>
  <c r="BT38" i="2"/>
  <c r="BS43" i="2" s="1"/>
  <c r="Y47" i="2"/>
  <c r="BI52" i="2"/>
  <c r="BY53" i="2"/>
  <c r="N50" i="7"/>
  <c r="BP38" i="2"/>
  <c r="BO43" i="2" s="1"/>
  <c r="L58" i="7"/>
  <c r="N46" i="7"/>
  <c r="H42" i="7"/>
  <c r="BH23" i="2"/>
  <c r="BG23" i="2" s="1"/>
  <c r="AF23" i="2"/>
  <c r="J57" i="7"/>
  <c r="L57" i="7"/>
  <c r="I54" i="2"/>
  <c r="I51" i="2"/>
  <c r="N59" i="7"/>
  <c r="L62" i="7"/>
  <c r="L65" i="7"/>
  <c r="J65" i="7"/>
  <c r="L59" i="7"/>
  <c r="AG52" i="2"/>
  <c r="AG51" i="2"/>
  <c r="AG47" i="2"/>
  <c r="AG50" i="2"/>
  <c r="AG56" i="2"/>
  <c r="AG53" i="2"/>
  <c r="AG49" i="2"/>
  <c r="AG48" i="2"/>
  <c r="AO54" i="2"/>
  <c r="AO53" i="2"/>
  <c r="AO47" i="2"/>
  <c r="AO56" i="2"/>
  <c r="AO50" i="2"/>
  <c r="AO51" i="2"/>
  <c r="AO49" i="2"/>
  <c r="AO55" i="2"/>
  <c r="AO52" i="2"/>
  <c r="AO48" i="2"/>
  <c r="J45" i="7"/>
  <c r="L45" i="7"/>
  <c r="N45" i="7"/>
  <c r="Q48" i="2"/>
  <c r="Q49" i="2"/>
  <c r="I50" i="2"/>
  <c r="I56" i="2"/>
  <c r="O43" i="2"/>
  <c r="Q56" i="2"/>
  <c r="Q47" i="2"/>
  <c r="Q51" i="2"/>
  <c r="Q50" i="2"/>
  <c r="Q54" i="2"/>
  <c r="T23" i="2"/>
  <c r="BT23" i="2"/>
  <c r="I53" i="2"/>
  <c r="M51" i="2"/>
  <c r="M48" i="2"/>
  <c r="M56" i="2"/>
  <c r="BU49" i="2"/>
  <c r="BU56" i="2"/>
  <c r="BU48" i="2"/>
  <c r="BU55" i="2"/>
  <c r="BU51" i="2"/>
  <c r="J60" i="7"/>
  <c r="N60" i="7"/>
  <c r="L60" i="7"/>
  <c r="BI50" i="2"/>
  <c r="BI49" i="2"/>
  <c r="CC53" i="2"/>
  <c r="CC51" i="2"/>
  <c r="CC50" i="2"/>
  <c r="L64" i="7"/>
  <c r="L49" i="7"/>
  <c r="N49" i="7"/>
  <c r="J49" i="7"/>
  <c r="BI54" i="2"/>
  <c r="CC47" i="2"/>
  <c r="Y50" i="2"/>
  <c r="Y49" i="2"/>
  <c r="AC55" i="2"/>
  <c r="AC47" i="2"/>
  <c r="AC54" i="2"/>
  <c r="BA56" i="2"/>
  <c r="BA48" i="2"/>
  <c r="BA55" i="2"/>
  <c r="BA47" i="2"/>
  <c r="J64" i="7"/>
  <c r="H48" i="7"/>
  <c r="CB23" i="2"/>
  <c r="L38" i="2"/>
  <c r="K43" i="2" s="1"/>
  <c r="BD38" i="2"/>
  <c r="BC43" i="2" s="1"/>
  <c r="BX23" i="2"/>
  <c r="AJ23" i="2"/>
  <c r="BL38" i="2"/>
  <c r="BK43" i="2" s="1"/>
  <c r="BM55" i="2"/>
  <c r="BM47" i="2"/>
  <c r="BM54" i="2"/>
  <c r="P23" i="2"/>
  <c r="O23" i="2" s="1"/>
  <c r="AB23" i="2"/>
  <c r="AA42" i="2" s="1"/>
  <c r="CF38" i="2"/>
  <c r="CE43" i="2" s="1"/>
  <c r="CF23" i="2"/>
  <c r="AR23" i="2"/>
  <c r="BD23" i="2"/>
  <c r="AR38" i="2"/>
  <c r="AQ43" i="2" s="1"/>
  <c r="BP23" i="2"/>
  <c r="AZ23" i="2"/>
  <c r="AW50" i="2"/>
  <c r="AW56" i="2"/>
  <c r="AW48" i="2"/>
  <c r="AW55" i="2"/>
  <c r="AW47" i="2"/>
  <c r="BI51" i="2"/>
  <c r="BM50" i="2"/>
  <c r="CC55" i="2"/>
  <c r="H66" i="7"/>
  <c r="L56" i="7"/>
  <c r="AB38" i="2"/>
  <c r="AA43" i="2" s="1"/>
  <c r="BX38" i="2"/>
  <c r="BW43" i="2" s="1"/>
  <c r="AJ38" i="2"/>
  <c r="AI43" i="2" s="1"/>
  <c r="AK48" i="2"/>
  <c r="AK56" i="2"/>
  <c r="J61" i="7"/>
  <c r="AK49" i="2"/>
  <c r="L63" i="7"/>
  <c r="H41" i="7"/>
  <c r="U57" i="2" l="1"/>
  <c r="Q57" i="2"/>
  <c r="M57" i="2"/>
  <c r="I57" i="2"/>
  <c r="AC57" i="2"/>
  <c r="Y57" i="2"/>
  <c r="BU57" i="2"/>
  <c r="BQ57" i="2"/>
  <c r="BM57" i="2"/>
  <c r="BI57" i="2"/>
  <c r="BE57" i="2"/>
  <c r="BY57" i="2"/>
  <c r="BA57" i="2"/>
  <c r="AW57" i="2"/>
  <c r="AS57" i="2"/>
  <c r="AO57" i="2"/>
  <c r="AK57" i="2"/>
  <c r="H52" i="2"/>
  <c r="H50" i="2"/>
  <c r="H49" i="2"/>
  <c r="O62" i="7"/>
  <c r="AM44" i="2"/>
  <c r="AM59" i="2" s="1"/>
  <c r="H29" i="7"/>
  <c r="J29" i="7" s="1"/>
  <c r="AA44" i="2"/>
  <c r="H28" i="7"/>
  <c r="J28" i="7" s="1"/>
  <c r="H24" i="7"/>
  <c r="N24" i="7" s="1"/>
  <c r="H26" i="7"/>
  <c r="N26" i="7" s="1"/>
  <c r="K66" i="7"/>
  <c r="M66" i="7"/>
  <c r="I66" i="7"/>
  <c r="H51" i="2"/>
  <c r="H56" i="2"/>
  <c r="H53" i="2"/>
  <c r="H48" i="2"/>
  <c r="H54" i="2"/>
  <c r="H57" i="2"/>
  <c r="H55" i="2"/>
  <c r="H47" i="2"/>
  <c r="AU42" i="2"/>
  <c r="AU44" i="2" s="1"/>
  <c r="O61" i="7"/>
  <c r="W44" i="2"/>
  <c r="W59" i="2" s="1"/>
  <c r="O58" i="7"/>
  <c r="O63" i="7"/>
  <c r="L44" i="7"/>
  <c r="O46" i="7"/>
  <c r="W23" i="2"/>
  <c r="N47" i="7"/>
  <c r="L47" i="7"/>
  <c r="O49" i="7"/>
  <c r="BG42" i="2"/>
  <c r="J44" i="7"/>
  <c r="O50" i="7"/>
  <c r="O57" i="7"/>
  <c r="L42" i="7"/>
  <c r="N42" i="7"/>
  <c r="J42" i="7"/>
  <c r="L43" i="7"/>
  <c r="J43" i="7"/>
  <c r="N43" i="7"/>
  <c r="BK23" i="2"/>
  <c r="O65" i="7"/>
  <c r="N66" i="7"/>
  <c r="O45" i="7"/>
  <c r="O59" i="7"/>
  <c r="AE42" i="2"/>
  <c r="AE23" i="2"/>
  <c r="AM23" i="2"/>
  <c r="O64" i="7"/>
  <c r="L41" i="7"/>
  <c r="N41" i="7"/>
  <c r="H51" i="7"/>
  <c r="J41" i="7"/>
  <c r="H30" i="7"/>
  <c r="N48" i="7"/>
  <c r="J48" i="7"/>
  <c r="L48" i="7"/>
  <c r="BC42" i="2"/>
  <c r="BC23" i="2"/>
  <c r="O42" i="2"/>
  <c r="O60" i="7"/>
  <c r="S42" i="2"/>
  <c r="S23" i="2"/>
  <c r="CA42" i="2"/>
  <c r="CA23" i="2"/>
  <c r="BS42" i="2"/>
  <c r="BS23" i="2"/>
  <c r="BW42" i="2"/>
  <c r="BW23" i="2"/>
  <c r="AA23" i="2"/>
  <c r="AQ42" i="2"/>
  <c r="AQ23" i="2"/>
  <c r="H23" i="7"/>
  <c r="H27" i="7"/>
  <c r="CE42" i="2"/>
  <c r="CE23" i="2"/>
  <c r="AI42" i="2"/>
  <c r="AI23" i="2"/>
  <c r="L66" i="7"/>
  <c r="H31" i="7"/>
  <c r="H25" i="7"/>
  <c r="AY42" i="2"/>
  <c r="AY23" i="2"/>
  <c r="BK44" i="2"/>
  <c r="BO42" i="2"/>
  <c r="BO23" i="2"/>
  <c r="H32" i="7"/>
  <c r="J24" i="7" l="1"/>
  <c r="L29" i="7"/>
  <c r="N29" i="7"/>
  <c r="L24" i="7"/>
  <c r="BG44" i="2"/>
  <c r="J26" i="7"/>
  <c r="L28" i="7"/>
  <c r="N28" i="7"/>
  <c r="L26" i="7"/>
  <c r="BK59" i="2"/>
  <c r="AE44" i="2"/>
  <c r="H31" i="2"/>
  <c r="H37" i="2"/>
  <c r="H32" i="2"/>
  <c r="H36" i="2"/>
  <c r="H33" i="2"/>
  <c r="H34" i="2"/>
  <c r="H35" i="2"/>
  <c r="H38" i="2"/>
  <c r="H29" i="2"/>
  <c r="H30" i="2"/>
  <c r="H28" i="2"/>
  <c r="O47" i="7"/>
  <c r="O44" i="7"/>
  <c r="O43" i="7"/>
  <c r="O42" i="7"/>
  <c r="J51" i="7"/>
  <c r="I51" i="7" s="1"/>
  <c r="O48" i="7"/>
  <c r="J32" i="7"/>
  <c r="N32" i="7"/>
  <c r="L32" i="7"/>
  <c r="O44" i="2"/>
  <c r="BS44" i="2"/>
  <c r="AI44" i="2"/>
  <c r="G43" i="2"/>
  <c r="BC44" i="2"/>
  <c r="N51" i="7"/>
  <c r="M51" i="7" s="1"/>
  <c r="H33" i="7"/>
  <c r="L23" i="7"/>
  <c r="J23" i="7"/>
  <c r="N23" i="7"/>
  <c r="S44" i="2"/>
  <c r="L51" i="7"/>
  <c r="K51" i="7" s="1"/>
  <c r="AM74" i="2"/>
  <c r="CA44" i="2"/>
  <c r="N25" i="7"/>
  <c r="L25" i="7"/>
  <c r="J25" i="7"/>
  <c r="J31" i="7"/>
  <c r="L31" i="7"/>
  <c r="N31" i="7"/>
  <c r="W74" i="2"/>
  <c r="J30" i="7"/>
  <c r="L30" i="7"/>
  <c r="N30" i="7"/>
  <c r="AY44" i="2"/>
  <c r="AU59" i="2"/>
  <c r="CE44" i="2"/>
  <c r="AQ44" i="2"/>
  <c r="BW44" i="2"/>
  <c r="BO44" i="2"/>
  <c r="L27" i="7"/>
  <c r="N27" i="7"/>
  <c r="J27" i="7"/>
  <c r="O41" i="7"/>
  <c r="O24" i="7" l="1"/>
  <c r="O29" i="7"/>
  <c r="O26" i="7"/>
  <c r="O28" i="7"/>
  <c r="AE59" i="2"/>
  <c r="AG43" i="2"/>
  <c r="AK43" i="2"/>
  <c r="AO43" i="2"/>
  <c r="BU43" i="2"/>
  <c r="AS43" i="2"/>
  <c r="BA43" i="2"/>
  <c r="BQ43" i="2"/>
  <c r="Y43" i="2"/>
  <c r="AC43" i="2"/>
  <c r="BE43" i="2"/>
  <c r="BI43" i="2"/>
  <c r="U43" i="2"/>
  <c r="AW43" i="2"/>
  <c r="Q43" i="2"/>
  <c r="BY43" i="2"/>
  <c r="BM43" i="2"/>
  <c r="CC43" i="2"/>
  <c r="BG59" i="2"/>
  <c r="M43" i="2"/>
  <c r="I43" i="2"/>
  <c r="O25" i="7"/>
  <c r="O30" i="7"/>
  <c r="O27" i="7"/>
  <c r="O31" i="7"/>
  <c r="O32" i="7"/>
  <c r="AU74" i="2"/>
  <c r="BK74" i="2"/>
  <c r="CE59" i="2"/>
  <c r="CA59" i="2"/>
  <c r="J33" i="7"/>
  <c r="I33" i="7" s="1"/>
  <c r="AI59" i="2"/>
  <c r="L33" i="7"/>
  <c r="K33" i="7" s="1"/>
  <c r="O51" i="7"/>
  <c r="BW59" i="2"/>
  <c r="AA59" i="2"/>
  <c r="AY59" i="2"/>
  <c r="BS59" i="2"/>
  <c r="O23" i="7"/>
  <c r="H37" i="7"/>
  <c r="AQ59" i="2"/>
  <c r="S59" i="2"/>
  <c r="BO59" i="2"/>
  <c r="N33" i="7"/>
  <c r="M33" i="7" s="1"/>
  <c r="BC59" i="2"/>
  <c r="O59" i="2"/>
  <c r="O74" i="2" l="1"/>
  <c r="AE74" i="2"/>
  <c r="AY74" i="2"/>
  <c r="L36" i="1" s="1"/>
  <c r="S74" i="2"/>
  <c r="BG74" i="2"/>
  <c r="O33" i="7"/>
  <c r="BO74" i="2"/>
  <c r="AA74" i="2"/>
  <c r="AI74" i="2"/>
  <c r="BW74" i="2"/>
  <c r="BC74" i="2"/>
  <c r="BS74" i="2"/>
  <c r="J37" i="7"/>
  <c r="I37" i="7" s="1"/>
  <c r="L37" i="7"/>
  <c r="K37" i="7" s="1"/>
  <c r="AQ74" i="2"/>
  <c r="CA74" i="2"/>
  <c r="CE74" i="2"/>
  <c r="N37" i="7"/>
  <c r="M37" i="7" s="1"/>
  <c r="L35" i="1" l="1"/>
  <c r="G36" i="1"/>
  <c r="J36" i="1"/>
  <c r="I36" i="1" s="1"/>
  <c r="L34" i="1"/>
  <c r="G34" i="1" s="1"/>
  <c r="O37" i="7"/>
  <c r="J34" i="1" l="1"/>
  <c r="G35" i="1"/>
  <c r="O34" i="1" l="1"/>
  <c r="J35" i="1"/>
  <c r="I34" i="1"/>
  <c r="O35" i="1" l="1"/>
  <c r="I35" i="1"/>
  <c r="J56" i="7" l="1"/>
  <c r="O56" i="7" s="1"/>
  <c r="J66" i="7" l="1"/>
  <c r="O66" i="7" l="1"/>
  <c r="L13" i="2"/>
  <c r="L22" i="2"/>
  <c r="H17" i="7" s="1"/>
  <c r="H22" i="2"/>
  <c r="L20" i="2"/>
  <c r="H15" i="7" s="1"/>
  <c r="H20" i="2"/>
  <c r="L19" i="2"/>
  <c r="H14" i="7" s="1"/>
  <c r="H19" i="2"/>
  <c r="L15" i="2"/>
  <c r="H10" i="7"/>
  <c r="H15" i="2"/>
  <c r="L18" i="2"/>
  <c r="H13" i="7" s="1"/>
  <c r="H18" i="2"/>
  <c r="L17" i="2"/>
  <c r="H12" i="7" s="1"/>
  <c r="H17" i="2"/>
  <c r="L14" i="2"/>
  <c r="H14" i="2"/>
  <c r="L21" i="2"/>
  <c r="H16" i="7" s="1"/>
  <c r="H21" i="2"/>
  <c r="L16" i="2"/>
  <c r="H11" i="7" s="1"/>
  <c r="H16" i="2"/>
  <c r="G14" i="2" l="1"/>
  <c r="G23" i="2" s="1"/>
  <c r="G42" i="2" s="1"/>
  <c r="H23" i="2"/>
  <c r="L16" i="7"/>
  <c r="N16" i="7"/>
  <c r="J16" i="7"/>
  <c r="L13" i="7"/>
  <c r="J13" i="7"/>
  <c r="N13" i="7"/>
  <c r="L10" i="7"/>
  <c r="N10" i="7"/>
  <c r="J10" i="7"/>
  <c r="N12" i="7"/>
  <c r="L12" i="7"/>
  <c r="J12" i="7"/>
  <c r="H8" i="7"/>
  <c r="J11" i="7"/>
  <c r="L11" i="7"/>
  <c r="N11" i="7"/>
  <c r="J15" i="7"/>
  <c r="L15" i="7"/>
  <c r="N15" i="7"/>
  <c r="N17" i="7"/>
  <c r="J17" i="7"/>
  <c r="L17" i="7"/>
  <c r="L14" i="7"/>
  <c r="N14" i="7"/>
  <c r="J14" i="7"/>
  <c r="L23" i="2"/>
  <c r="H9" i="7" l="1"/>
  <c r="O13" i="7"/>
  <c r="O14" i="7"/>
  <c r="O10" i="7"/>
  <c r="O16" i="7"/>
  <c r="O11" i="7"/>
  <c r="O17" i="7"/>
  <c r="O15" i="7"/>
  <c r="O12" i="7"/>
  <c r="K42" i="2"/>
  <c r="I42" i="2" s="1"/>
  <c r="K23" i="2"/>
  <c r="U42" i="2"/>
  <c r="Q42" i="2"/>
  <c r="BQ42" i="2"/>
  <c r="BI42" i="2"/>
  <c r="BE42" i="2"/>
  <c r="AG42" i="2"/>
  <c r="AO42" i="2"/>
  <c r="AS42" i="2"/>
  <c r="M42" i="2"/>
  <c r="H36" i="7"/>
  <c r="BM42" i="2"/>
  <c r="AC42" i="2"/>
  <c r="BU42" i="2"/>
  <c r="G44" i="2"/>
  <c r="BA42" i="2"/>
  <c r="AK42" i="2"/>
  <c r="Y42" i="2"/>
  <c r="AW42" i="2"/>
  <c r="BY42" i="2"/>
  <c r="CC42" i="2"/>
  <c r="J8" i="7"/>
  <c r="N8" i="7"/>
  <c r="L8" i="7"/>
  <c r="H18" i="7"/>
  <c r="N18" i="7" l="1"/>
  <c r="N36" i="7" s="1"/>
  <c r="J18" i="7"/>
  <c r="J36" i="7" s="1"/>
  <c r="J9" i="7"/>
  <c r="N9" i="7"/>
  <c r="L9" i="7"/>
  <c r="L18" i="7" s="1"/>
  <c r="L36" i="7" s="1"/>
  <c r="M44" i="2"/>
  <c r="AK44" i="2"/>
  <c r="H44" i="2"/>
  <c r="G59" i="2"/>
  <c r="O8" i="7"/>
  <c r="K44" i="2"/>
  <c r="I44" i="2" s="1"/>
  <c r="H38" i="7"/>
  <c r="AC44" i="2"/>
  <c r="AS44" i="2"/>
  <c r="BA44" i="2"/>
  <c r="AW44" i="2"/>
  <c r="BU44" i="2"/>
  <c r="H43" i="2"/>
  <c r="BE44" i="2"/>
  <c r="I55" i="1"/>
  <c r="BY44" i="2"/>
  <c r="AG44" i="2"/>
  <c r="C55" i="1"/>
  <c r="U44" i="2"/>
  <c r="CC44" i="2"/>
  <c r="BQ44" i="2"/>
  <c r="BM44" i="2"/>
  <c r="Y44" i="2"/>
  <c r="BI44" i="2"/>
  <c r="Q44" i="2"/>
  <c r="AO44" i="2"/>
  <c r="H42" i="2"/>
  <c r="O18" i="7" l="1"/>
  <c r="K18" i="7"/>
  <c r="I18" i="7"/>
  <c r="E48" i="1"/>
  <c r="G48" i="1" s="1"/>
  <c r="G74" i="2"/>
  <c r="M18" i="7"/>
  <c r="O9" i="7"/>
  <c r="I48" i="1"/>
  <c r="L48" i="1"/>
  <c r="K59" i="2"/>
  <c r="K74" i="2" s="1"/>
  <c r="N38" i="7"/>
  <c r="M36" i="7"/>
  <c r="H53" i="7"/>
  <c r="BY59" i="2"/>
  <c r="BI59" i="2"/>
  <c r="BA59" i="2"/>
  <c r="CC59" i="2"/>
  <c r="AO59" i="2"/>
  <c r="H59" i="2"/>
  <c r="BM59" i="2"/>
  <c r="Q59" i="2"/>
  <c r="AK59" i="2"/>
  <c r="BQ59" i="2"/>
  <c r="M59" i="2"/>
  <c r="AC59" i="2"/>
  <c r="U59" i="2"/>
  <c r="BE59" i="2"/>
  <c r="AS59" i="2"/>
  <c r="AW59" i="2"/>
  <c r="BU59" i="2"/>
  <c r="AG59" i="2"/>
  <c r="Y59" i="2"/>
  <c r="I36" i="7"/>
  <c r="J38" i="7"/>
  <c r="O36" i="7"/>
  <c r="K36" i="7"/>
  <c r="L38" i="7"/>
  <c r="I59" i="2" l="1"/>
  <c r="O38" i="7"/>
  <c r="AK74" i="2"/>
  <c r="G75" i="2"/>
  <c r="BA74" i="2"/>
  <c r="H74" i="2"/>
  <c r="AC74" i="2"/>
  <c r="BM74" i="2"/>
  <c r="BE74" i="2"/>
  <c r="CC74" i="2"/>
  <c r="BQ74" i="2"/>
  <c r="BI74" i="2"/>
  <c r="M74" i="2"/>
  <c r="BU74" i="2"/>
  <c r="AO74" i="2"/>
  <c r="Q74" i="2"/>
  <c r="AS74" i="2"/>
  <c r="AW74" i="2"/>
  <c r="AG74" i="2"/>
  <c r="U74" i="2"/>
  <c r="Y74" i="2"/>
  <c r="BY74" i="2"/>
  <c r="I74" i="2"/>
  <c r="L33" i="1"/>
  <c r="I38" i="7"/>
  <c r="J53" i="7"/>
  <c r="H68" i="7"/>
  <c r="K38" i="7"/>
  <c r="L53" i="7"/>
  <c r="N53" i="7"/>
  <c r="M38" i="7"/>
  <c r="L37" i="1" l="1"/>
  <c r="G33" i="1"/>
  <c r="N68" i="7"/>
  <c r="M68" i="7" s="1"/>
  <c r="M53" i="7"/>
  <c r="L68" i="7"/>
  <c r="K68" i="7" s="1"/>
  <c r="K53" i="7"/>
  <c r="J68" i="7"/>
  <c r="I68" i="7" s="1"/>
  <c r="I53" i="7"/>
  <c r="O53" i="7"/>
  <c r="J33" i="1" l="1"/>
  <c r="I33" i="1" s="1"/>
  <c r="G37" i="1"/>
  <c r="H73" i="1"/>
  <c r="H74" i="1" s="1"/>
  <c r="G39" i="1"/>
  <c r="K39" i="1" s="1"/>
  <c r="G26" i="1"/>
  <c r="O68" i="7"/>
  <c r="J37" i="1" l="1"/>
  <c r="O37" i="1" s="1"/>
  <c r="O33" i="1"/>
  <c r="F37" i="1"/>
  <c r="H35" i="1"/>
  <c r="H34" i="1"/>
  <c r="H36" i="1"/>
  <c r="H33" i="1"/>
  <c r="K34" i="1"/>
  <c r="K35" i="1"/>
  <c r="K33" i="1"/>
  <c r="I37" i="1" l="1"/>
  <c r="K36" i="1"/>
  <c r="K37" i="1" s="1"/>
  <c r="H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Scrimieri , Enrica</author>
    <author>FSE</author>
  </authors>
  <commentList>
    <comment ref="B11" authorId="0" shapeId="0" xr:uid="{C89A95D5-24FC-43D7-ABBA-B0DA9D24962A}">
      <text>
        <r>
          <rPr>
            <sz val="9"/>
            <color indexed="81"/>
            <rFont val="Tahoma"/>
            <family val="2"/>
          </rPr>
          <t>Personal de dedicación exclusiva a la operación, que tenga un contrato de trabajo de acuerdo a las modalidades de la última reforma laboral del 2022.</t>
        </r>
      </text>
    </comment>
    <comment ref="H12" authorId="0" shapeId="0" xr:uid="{105F548A-DDA2-44E1-8A83-7FCFF04CA7D8}">
      <text>
        <r>
          <rPr>
            <sz val="9"/>
            <color indexed="81"/>
            <rFont val="Tahoma"/>
            <family val="2"/>
          </rPr>
          <t>Número de personas con contrato laboral que están a tiempo completo, considerando la medida temporal de los 2 años de ejecución del proyecto.</t>
        </r>
      </text>
    </comment>
    <comment ref="J12" authorId="0" shapeId="0" xr:uid="{06EE3F4E-382B-4C73-BA38-6A05167E494D}">
      <text>
        <r>
          <rPr>
            <sz val="9"/>
            <color indexed="81"/>
            <rFont val="Tahoma"/>
            <family val="2"/>
          </rPr>
          <t xml:space="preserve">Los meses no pueden ser más de 24
</t>
        </r>
      </text>
    </comment>
    <comment ref="K12" authorId="0" shapeId="0" xr:uid="{C2FE8BBC-72D1-48B7-A495-55C8A54E4C97}">
      <text>
        <r>
          <rPr>
            <sz val="9"/>
            <color indexed="81"/>
            <rFont val="Tahoma"/>
            <family val="2"/>
          </rPr>
          <t xml:space="preserve">Salario medio del nº de recuersos imputables a la misma categoría profesional. Si solo es una persona por categoría profesional, indicar su salario mensual.
</t>
        </r>
      </text>
    </comment>
    <comment ref="N12" authorId="0" shapeId="0" xr:uid="{3CF7456E-7667-4406-B515-4002CAD6111E}">
      <text>
        <r>
          <rPr>
            <sz val="9"/>
            <color indexed="81"/>
            <rFont val="Tahoma"/>
            <family val="2"/>
          </rPr>
          <t>Los meses no pueden ser más de 24</t>
        </r>
      </text>
    </comment>
    <comment ref="R12" authorId="0" shapeId="0" xr:uid="{9D3970F1-B5E0-4179-A34C-847CFDB67A6B}">
      <text>
        <r>
          <rPr>
            <sz val="9"/>
            <color indexed="81"/>
            <rFont val="Tahoma"/>
            <family val="2"/>
          </rPr>
          <t>Los meses no pueden ser más de 24</t>
        </r>
      </text>
    </comment>
    <comment ref="V12" authorId="0" shapeId="0" xr:uid="{7BA82D86-51E1-46C1-8BE1-C123F6D085D3}">
      <text>
        <r>
          <rPr>
            <sz val="9"/>
            <color indexed="81"/>
            <rFont val="Tahoma"/>
            <family val="2"/>
          </rPr>
          <t>Los meses no pueden ser más de 24</t>
        </r>
      </text>
    </comment>
    <comment ref="Z12" authorId="0" shapeId="0" xr:uid="{29041C2F-CD56-4D7D-B24B-654F31F50AF2}">
      <text>
        <r>
          <rPr>
            <sz val="9"/>
            <color indexed="81"/>
            <rFont val="Tahoma"/>
            <family val="2"/>
          </rPr>
          <t>Los meses no pueden ser más de 24</t>
        </r>
      </text>
    </comment>
    <comment ref="AD12" authorId="0" shapeId="0" xr:uid="{E0B35E79-1751-4CEC-949F-7066DBB17080}">
      <text>
        <r>
          <rPr>
            <sz val="9"/>
            <color indexed="81"/>
            <rFont val="Tahoma"/>
            <family val="2"/>
          </rPr>
          <t>Los meses no pueden ser más de 24</t>
        </r>
      </text>
    </comment>
    <comment ref="AH12" authorId="0" shapeId="0" xr:uid="{FEA099FA-F097-43E9-9851-1CA2ADFA790A}">
      <text>
        <r>
          <rPr>
            <sz val="9"/>
            <color indexed="81"/>
            <rFont val="Tahoma"/>
            <family val="2"/>
          </rPr>
          <t>Los meses no pueden ser más de 24</t>
        </r>
      </text>
    </comment>
    <comment ref="AL12" authorId="0" shapeId="0" xr:uid="{831C0265-1098-40DA-A477-674BC77CADEE}">
      <text>
        <r>
          <rPr>
            <sz val="9"/>
            <color indexed="81"/>
            <rFont val="Tahoma"/>
            <family val="2"/>
          </rPr>
          <t>Los meses no pueden ser más de 24</t>
        </r>
      </text>
    </comment>
    <comment ref="AP12" authorId="0" shapeId="0" xr:uid="{99DE3743-EB25-4A5F-8CB2-CB2A4696D4FA}">
      <text>
        <r>
          <rPr>
            <sz val="9"/>
            <color indexed="81"/>
            <rFont val="Tahoma"/>
            <family val="2"/>
          </rPr>
          <t>Los meses no pueden ser más de 24</t>
        </r>
      </text>
    </comment>
    <comment ref="AT12" authorId="0" shapeId="0" xr:uid="{A1CE7D70-7B5D-4248-96BD-6EDDA620BB3C}">
      <text>
        <r>
          <rPr>
            <sz val="9"/>
            <color indexed="81"/>
            <rFont val="Tahoma"/>
            <family val="2"/>
          </rPr>
          <t>Los meses no pueden ser más de 24</t>
        </r>
      </text>
    </comment>
    <comment ref="AX12" authorId="0" shapeId="0" xr:uid="{4E4659FC-8D22-47C9-81D6-915FC639FE1B}">
      <text>
        <r>
          <rPr>
            <sz val="9"/>
            <color indexed="81"/>
            <rFont val="Tahoma"/>
            <family val="2"/>
          </rPr>
          <t>Los meses no pueden ser más de 24</t>
        </r>
      </text>
    </comment>
    <comment ref="BB12" authorId="0" shapeId="0" xr:uid="{F42060AA-04E0-49A0-97A0-1FA0CA78665C}">
      <text>
        <r>
          <rPr>
            <sz val="9"/>
            <color indexed="81"/>
            <rFont val="Tahoma"/>
            <family val="2"/>
          </rPr>
          <t>Los meses no pueden ser más de 24</t>
        </r>
      </text>
    </comment>
    <comment ref="BF12" authorId="0" shapeId="0" xr:uid="{074AC977-A347-4AB6-B828-6CA45A017DAC}">
      <text>
        <r>
          <rPr>
            <sz val="9"/>
            <color indexed="81"/>
            <rFont val="Tahoma"/>
            <family val="2"/>
          </rPr>
          <t>Los meses no pueden ser más de 24</t>
        </r>
      </text>
    </comment>
    <comment ref="BJ12" authorId="0" shapeId="0" xr:uid="{1C62C606-0541-49FC-A24D-57F95984B81C}">
      <text>
        <r>
          <rPr>
            <sz val="9"/>
            <color indexed="81"/>
            <rFont val="Tahoma"/>
            <family val="2"/>
          </rPr>
          <t>Los meses no pueden ser más de 24</t>
        </r>
      </text>
    </comment>
    <comment ref="BN12" authorId="0" shapeId="0" xr:uid="{620C55C7-5147-4887-A26E-991E0B55CBB5}">
      <text>
        <r>
          <rPr>
            <sz val="9"/>
            <color indexed="81"/>
            <rFont val="Tahoma"/>
            <family val="2"/>
          </rPr>
          <t>Los meses no pueden ser más de 24</t>
        </r>
      </text>
    </comment>
    <comment ref="BR12" authorId="0" shapeId="0" xr:uid="{7E61F0FD-7401-45E6-8037-26E27BA6FE5E}">
      <text>
        <r>
          <rPr>
            <sz val="9"/>
            <color indexed="81"/>
            <rFont val="Tahoma"/>
            <family val="2"/>
          </rPr>
          <t>Los meses no pueden ser más de 24</t>
        </r>
      </text>
    </comment>
    <comment ref="BV12" authorId="0" shapeId="0" xr:uid="{25D9130B-0ABE-4DFF-B348-5864BAD1DC3F}">
      <text>
        <r>
          <rPr>
            <sz val="9"/>
            <color indexed="81"/>
            <rFont val="Tahoma"/>
            <family val="2"/>
          </rPr>
          <t>Los meses no pueden ser más de 24</t>
        </r>
      </text>
    </comment>
    <comment ref="BZ12" authorId="0" shapeId="0" xr:uid="{C96A7C14-7A6A-4094-8BD0-CFAEA3102836}">
      <text>
        <r>
          <rPr>
            <sz val="9"/>
            <color indexed="81"/>
            <rFont val="Tahoma"/>
            <family val="2"/>
          </rPr>
          <t>Los meses no pueden ser más de 24</t>
        </r>
      </text>
    </comment>
    <comment ref="CD12" authorId="0" shapeId="0" xr:uid="{A1CB39C9-59F9-4323-9E2C-E50401B4F881}">
      <text>
        <r>
          <rPr>
            <sz val="9"/>
            <color indexed="81"/>
            <rFont val="Tahoma"/>
            <family val="2"/>
          </rPr>
          <t>Los meses no pueden ser más de 24</t>
        </r>
      </text>
    </comment>
    <comment ref="F13" authorId="0" shapeId="0" xr:uid="{6FC0C032-78EE-499B-B132-6B41A31AD4EC}">
      <text>
        <r>
          <rPr>
            <sz val="9"/>
            <color indexed="81"/>
            <rFont val="Tahoma"/>
            <family val="2"/>
          </rPr>
          <t>Rellenar este campo solo en el caso de haber seleccionado la categoría "otros" en el despelgable.</t>
        </r>
      </text>
    </comment>
    <comment ref="B26" authorId="0" shapeId="0" xr:uid="{11D1AAE5-9E3B-40E7-96E1-1C4455275FC9}">
      <text>
        <r>
          <rPr>
            <sz val="9"/>
            <color indexed="81"/>
            <rFont val="Tahoma"/>
            <family val="2"/>
          </rPr>
          <t>En este apartado, se contemplarán: tanto los gastos de personal contratado mediante agencia de colocación como la parte de coste directo de personal que pueda imputarse al servicio prestado por autonomos/freelance o en el caso de un servicio prestado por personal subcontratado, siempre y cuando la partida de coste de personal se pueda explicitar de forma fehaciente en las facturas correspondientes.</t>
        </r>
      </text>
    </comment>
    <comment ref="I27" authorId="0" shapeId="0" xr:uid="{7CF0F8DA-027B-4D09-A0E6-318CFFFE7664}">
      <text>
        <r>
          <rPr>
            <sz val="9"/>
            <color indexed="81"/>
            <rFont val="Tahoma"/>
            <family val="2"/>
          </rPr>
          <t>Los meses no pueden ser más de 24</t>
        </r>
      </text>
    </comment>
    <comment ref="J27" authorId="1" shapeId="0" xr:uid="{D082FD54-8A75-43B0-B5EC-1F4F95E68A6E}">
      <text>
        <r>
          <rPr>
            <sz val="9"/>
            <color indexed="81"/>
            <rFont val="Tahoma"/>
            <family val="2"/>
          </rPr>
          <t xml:space="preserve">Horas contratadas mensualmente. Si en número de horas mensuales varias, indicar el número medio de horas al mes
</t>
        </r>
      </text>
    </comment>
    <comment ref="M27" authorId="0" shapeId="0" xr:uid="{9A8DBA09-A38A-495F-8D46-0151DC14A364}">
      <text>
        <r>
          <rPr>
            <sz val="9"/>
            <color indexed="81"/>
            <rFont val="Tahoma"/>
            <family val="2"/>
          </rPr>
          <t>Los meses no pueden ser más de 24</t>
        </r>
      </text>
    </comment>
    <comment ref="N27" authorId="1" shapeId="0" xr:uid="{F0565176-B88F-42D1-A23B-AA81D42078E2}">
      <text>
        <r>
          <rPr>
            <sz val="9"/>
            <color indexed="81"/>
            <rFont val="Tahoma"/>
            <family val="2"/>
          </rPr>
          <t xml:space="preserve">Horas contratadas mensualmente. Si en número de horas mensuales varias, indicar el número medio de horas al mes
</t>
        </r>
      </text>
    </comment>
    <comment ref="R27" authorId="1" shapeId="0" xr:uid="{9ED3A235-B613-4CF3-BCEE-AF2F75614486}">
      <text>
        <r>
          <rPr>
            <sz val="9"/>
            <color indexed="81"/>
            <rFont val="Tahoma"/>
            <family val="2"/>
          </rPr>
          <t xml:space="preserve">Horas contratadas mensualmente. Si en número de horas mensuales varias, indicar el número medio de horas al mes
</t>
        </r>
      </text>
    </comment>
    <comment ref="V27" authorId="1" shapeId="0" xr:uid="{FF754C49-7F92-4856-84F8-5FB399DEC130}">
      <text>
        <r>
          <rPr>
            <sz val="9"/>
            <color indexed="81"/>
            <rFont val="Tahoma"/>
            <family val="2"/>
          </rPr>
          <t xml:space="preserve">Horas contratadas mensualmente. Si en número de horas mensuales varias, indicar el número medio de horas al mes
</t>
        </r>
      </text>
    </comment>
    <comment ref="Z27" authorId="1" shapeId="0" xr:uid="{4884E5DE-18BC-46A2-9AA8-AAA7C88258CA}">
      <text>
        <r>
          <rPr>
            <sz val="9"/>
            <color indexed="81"/>
            <rFont val="Tahoma"/>
            <family val="2"/>
          </rPr>
          <t xml:space="preserve">Horas contratadas mensualmente. Si en número de horas mensuales varias, indicar el número medio de horas al mes
</t>
        </r>
      </text>
    </comment>
    <comment ref="AD27" authorId="1" shapeId="0" xr:uid="{B171954D-6F1A-436F-8D6D-3F7F0F916C64}">
      <text>
        <r>
          <rPr>
            <sz val="9"/>
            <color indexed="81"/>
            <rFont val="Tahoma"/>
            <family val="2"/>
          </rPr>
          <t xml:space="preserve">Horas contratadas mensualmente. Si en número de horas mensuales varias, indicar el número medio de horas al mes
</t>
        </r>
      </text>
    </comment>
    <comment ref="AH27" authorId="1" shapeId="0" xr:uid="{66A251DD-BB7E-4174-9493-74D25F0C128A}">
      <text>
        <r>
          <rPr>
            <sz val="9"/>
            <color indexed="81"/>
            <rFont val="Tahoma"/>
            <family val="2"/>
          </rPr>
          <t xml:space="preserve">Horas contratadas mensualmente. Si en número de horas mensuales varias, indicar el número medio de horas al mes
</t>
        </r>
      </text>
    </comment>
    <comment ref="AL27" authorId="1" shapeId="0" xr:uid="{4A2C0FB5-5DFF-46A7-8F1E-5EF25AB3C725}">
      <text>
        <r>
          <rPr>
            <sz val="9"/>
            <color indexed="81"/>
            <rFont val="Tahoma"/>
            <family val="2"/>
          </rPr>
          <t xml:space="preserve">Horas contratadas mensualmente. Si en número de horas mensuales varias, indicar el número medio de horas al mes
</t>
        </r>
      </text>
    </comment>
    <comment ref="AP27" authorId="1" shapeId="0" xr:uid="{68CD02A4-8D50-43AF-8DF5-627ECBF4804C}">
      <text>
        <r>
          <rPr>
            <sz val="9"/>
            <color indexed="81"/>
            <rFont val="Tahoma"/>
            <family val="2"/>
          </rPr>
          <t xml:space="preserve">Horas contratadas mensualmente. Si en número de horas mensuales varias, indicar el número medio de horas al mes
</t>
        </r>
      </text>
    </comment>
    <comment ref="AT27" authorId="1" shapeId="0" xr:uid="{D71FA4A9-163E-4B74-8DD2-34943782530E}">
      <text>
        <r>
          <rPr>
            <sz val="9"/>
            <color indexed="81"/>
            <rFont val="Tahoma"/>
            <family val="2"/>
          </rPr>
          <t xml:space="preserve">Horas contratadas mensualmente. Si en número de horas mensuales varias, indicar el número medio de horas al mes
</t>
        </r>
      </text>
    </comment>
    <comment ref="AX27" authorId="1" shapeId="0" xr:uid="{A6FA3BC6-4F5A-457D-AF5B-8FA780422AF4}">
      <text>
        <r>
          <rPr>
            <sz val="9"/>
            <color indexed="81"/>
            <rFont val="Tahoma"/>
            <family val="2"/>
          </rPr>
          <t xml:space="preserve">Horas contratadas mensualmente. Si en número de horas mensuales varias, indicar el número medio de horas al mes
</t>
        </r>
      </text>
    </comment>
    <comment ref="BB27" authorId="1" shapeId="0" xr:uid="{624BF95D-7DA5-4B94-A299-E49AB44C9DD5}">
      <text>
        <r>
          <rPr>
            <sz val="9"/>
            <color indexed="81"/>
            <rFont val="Tahoma"/>
            <family val="2"/>
          </rPr>
          <t xml:space="preserve">Horas contratadas mensualmente. Si en número de horas mensuales varias, indicar el número medio de horas al mes
</t>
        </r>
      </text>
    </comment>
    <comment ref="BF27" authorId="1" shapeId="0" xr:uid="{F906F98B-F2E8-4FD8-9DB5-AC9D32E7B886}">
      <text>
        <r>
          <rPr>
            <sz val="9"/>
            <color indexed="81"/>
            <rFont val="Tahoma"/>
            <family val="2"/>
          </rPr>
          <t xml:space="preserve">Horas contratadas mensualmente. Si en número de horas mensuales varias, indicar el número medio de horas al mes
</t>
        </r>
      </text>
    </comment>
    <comment ref="BJ27" authorId="1" shapeId="0" xr:uid="{291B5B48-9769-4FCD-89C7-A9EC187364FA}">
      <text>
        <r>
          <rPr>
            <sz val="9"/>
            <color indexed="81"/>
            <rFont val="Tahoma"/>
            <family val="2"/>
          </rPr>
          <t xml:space="preserve">Horas contratadas mensualmente. Si en número de horas mensuales varias, indicar el número medio de horas al mes
</t>
        </r>
      </text>
    </comment>
    <comment ref="BN27" authorId="1" shapeId="0" xr:uid="{A4476354-0668-4992-BB00-FDE4F71FB6FC}">
      <text>
        <r>
          <rPr>
            <sz val="9"/>
            <color indexed="81"/>
            <rFont val="Tahoma"/>
            <family val="2"/>
          </rPr>
          <t xml:space="preserve">Horas contratadas mensualmente. Si en número de horas mensuales varias, indicar el número medio de horas al mes
</t>
        </r>
      </text>
    </comment>
    <comment ref="BR27" authorId="1" shapeId="0" xr:uid="{82697D95-BA8E-4C36-AC7A-939149152942}">
      <text>
        <r>
          <rPr>
            <sz val="9"/>
            <color indexed="81"/>
            <rFont val="Tahoma"/>
            <family val="2"/>
          </rPr>
          <t xml:space="preserve">Horas contratadas mensualmente. Si en número de horas mensuales varias, indicar el número medio de horas al mes
</t>
        </r>
      </text>
    </comment>
    <comment ref="BV27" authorId="1" shapeId="0" xr:uid="{6AB955E3-A73A-45CD-9FBF-D7DD0D44A5C0}">
      <text>
        <r>
          <rPr>
            <sz val="9"/>
            <color indexed="81"/>
            <rFont val="Tahoma"/>
            <family val="2"/>
          </rPr>
          <t xml:space="preserve">Horas contratadas mensualmente. Si en número de horas mensuales varias, indicar el número medio de horas al mes
</t>
        </r>
      </text>
    </comment>
    <comment ref="BZ27" authorId="1" shapeId="0" xr:uid="{94A3E3CC-79D3-43A1-804E-DF3D46020EC1}">
      <text>
        <r>
          <rPr>
            <sz val="9"/>
            <color indexed="81"/>
            <rFont val="Tahoma"/>
            <family val="2"/>
          </rPr>
          <t xml:space="preserve">Horas contratadas mensualmente. Si en número de horas mensuales varias, indicar el número medio de horas al mes
</t>
        </r>
      </text>
    </comment>
    <comment ref="CD27" authorId="1" shapeId="0" xr:uid="{BCF325AD-D502-4329-8F3E-E4637A00CE8F}">
      <text>
        <r>
          <rPr>
            <sz val="9"/>
            <color indexed="81"/>
            <rFont val="Tahoma"/>
            <family val="2"/>
          </rPr>
          <t xml:space="preserve">Horas contratadas mensualmente. Si en número de horas mensuales varias, indicar el número medio de horas al mes
</t>
        </r>
      </text>
    </comment>
    <comment ref="F28" authorId="0" shapeId="0" xr:uid="{A9F43DE1-A7DE-4D91-87C7-B3F563BF06DE}">
      <text>
        <r>
          <rPr>
            <sz val="9"/>
            <color indexed="81"/>
            <rFont val="Tahoma"/>
            <family val="2"/>
          </rPr>
          <t>Rellenar este campo solo en el caso de haber seleccionado la categoría "otros" en el despelgable</t>
        </r>
      </text>
    </comment>
    <comment ref="B40" authorId="0" shapeId="0" xr:uid="{07DF8CEA-A79B-41CD-A2DA-C2112CC4B409}">
      <text>
        <r>
          <rPr>
            <sz val="9"/>
            <color indexed="81"/>
            <rFont val="Tahoma"/>
            <family val="2"/>
          </rPr>
          <t>Costes que cumplen con los requisitos de ser costes de personal y además con los requisitos de ser costes directos.</t>
        </r>
      </text>
    </comment>
    <comment ref="B46" authorId="0" shapeId="0" xr:uid="{787E47FA-AFC7-43CD-B09E-2EC2A82787A0}">
      <text>
        <r>
          <rPr>
            <sz val="9"/>
            <color indexed="81"/>
            <rFont val="Tahoma"/>
            <family val="2"/>
          </rPr>
          <t>Costes que sean inequívocamente identificables con una actividad subvencionada y cuyo nexo con tal actividad puedan demostrarse de manera indubitada.</t>
        </r>
      </text>
    </comment>
    <comment ref="F47" authorId="0" shapeId="0" xr:uid="{6BB973EB-DBD0-4917-93AA-9E15BA172CDC}">
      <text>
        <r>
          <rPr>
            <sz val="9"/>
            <color indexed="81"/>
            <rFont val="Tahoma"/>
            <family val="2"/>
          </rPr>
          <t>Rellenar este campo solo en el caso de haber seleccionado la categoría "otros" en el despelgable.</t>
        </r>
      </text>
    </comment>
    <comment ref="B61" authorId="0" shapeId="0" xr:uid="{5FE68B76-2536-4A44-8328-19B36E93D09F}">
      <text>
        <r>
          <rPr>
            <sz val="9"/>
            <color indexed="81"/>
            <rFont val="Tahoma"/>
            <family val="2"/>
          </rPr>
          <t>Costes que, aunque no puedan vincularse directamente con la actividad subvencionada, son necesarios para su ejecución.</t>
        </r>
      </text>
    </comment>
    <comment ref="G74" authorId="0" shapeId="0" xr:uid="{4008F792-FAB3-4695-A896-BA86560ED093}">
      <text>
        <r>
          <rPr>
            <sz val="9"/>
            <color indexed="81"/>
            <rFont val="Tahoma"/>
            <family val="2"/>
          </rPr>
          <t>Limita el coste total de la operación a ser mayor de 500K€ y menor o igual de 2 millones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tc={78A3C02F-7359-451D-B7A3-657C9BD5211A}</author>
    <author>tc={1431B56A-0258-4BEC-930F-A0EB334F27C2}</author>
  </authors>
  <commentList>
    <comment ref="B2" authorId="0" shapeId="0" xr:uid="{78A3C02F-7359-451D-B7A3-657C9BD5211A}">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prespuesto desglosado por anualidad deberá ser coherente con el cronograma de actividades presentado.</t>
      </text>
    </comment>
    <comment ref="I7" authorId="1" shapeId="0" xr:uid="{1431B56A-0258-4BEC-930F-A0EB334F27C2}">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suma de los datos en la columna porcentaje no tiene que super el 100%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Scrimieri , Enrica</author>
  </authors>
  <commentList>
    <comment ref="C36" authorId="0" shapeId="0" xr:uid="{9974F72E-8840-4FD1-9252-42B8A852F332}">
      <text>
        <r>
          <rPr>
            <sz val="9"/>
            <color indexed="81"/>
            <rFont val="Tahoma"/>
            <family val="2"/>
          </rPr>
          <t xml:space="preserve">Canarias aunque se considere región ultraperriferica, tendrá un porcentaje de financiación del FSE+ del 60% como las regiones en la categoría "en transicción"
</t>
        </r>
      </text>
    </comment>
    <comment ref="F46" authorId="0" shapeId="0" xr:uid="{64815EC7-B1B9-4F81-81C5-2A7A3CDEAC92}">
      <text>
        <r>
          <rPr>
            <sz val="9"/>
            <color indexed="81"/>
            <rFont val="Tahoma"/>
            <family val="2"/>
          </rPr>
          <t>La suma de los datos en la columna porcentaje no tiene que super el 100%</t>
        </r>
      </text>
    </comment>
    <comment ref="B59" authorId="0" shapeId="0" xr:uid="{A0CD748E-B063-495C-ACA9-78A36074BCAD}">
      <text>
        <r>
          <rPr>
            <sz val="9"/>
            <color indexed="81"/>
            <rFont val="Tahoma"/>
            <family val="2"/>
          </rPr>
          <t xml:space="preserve">A continuación, indicar el detalle de las subcontrataciones, utilizando las mismas categorías e importes de la hoja "Carga datos" (subgrupo: Otros costes directos)
</t>
        </r>
      </text>
    </comment>
  </commentList>
</comments>
</file>

<file path=xl/sharedStrings.xml><?xml version="1.0" encoding="utf-8"?>
<sst xmlns="http://schemas.openxmlformats.org/spreadsheetml/2006/main" count="515" uniqueCount="170">
  <si>
    <t>OBJETIVO_ESPECÍFICO_H</t>
  </si>
  <si>
    <t>Itinerarios_integrados_de_inserción</t>
  </si>
  <si>
    <t>PAÍS VASCO</t>
  </si>
  <si>
    <t>NAVARRA</t>
  </si>
  <si>
    <t>ARAGÓN</t>
  </si>
  <si>
    <t>MADRID</t>
  </si>
  <si>
    <t>CATALUÑA</t>
  </si>
  <si>
    <t>GALICIA</t>
  </si>
  <si>
    <t>ASTURIAS</t>
  </si>
  <si>
    <t>CANTABRIA</t>
  </si>
  <si>
    <t>LA RIOJA</t>
  </si>
  <si>
    <t>CASTILLA Y LEÓN</t>
  </si>
  <si>
    <t>VALENCIA</t>
  </si>
  <si>
    <t>ILLES BALEARES</t>
  </si>
  <si>
    <t>MURCIA</t>
  </si>
  <si>
    <t>ANDALUCÍA</t>
  </si>
  <si>
    <t>CASTILLA-LA MANCHA</t>
  </si>
  <si>
    <t>EXTREMADURA</t>
  </si>
  <si>
    <t>CEUTA</t>
  </si>
  <si>
    <t>MELILLA</t>
  </si>
  <si>
    <t>ISLAS CANARIAS</t>
  </si>
  <si>
    <t>H801</t>
  </si>
  <si>
    <t>PUESTO</t>
  </si>
  <si>
    <t>COSTE TOTAL</t>
  </si>
  <si>
    <t>PERSONAL (FTE)</t>
  </si>
  <si>
    <t>Nº Personas</t>
  </si>
  <si>
    <t>Meses</t>
  </si>
  <si>
    <t>SALARIO PROMEDIO MENSUAL</t>
  </si>
  <si>
    <t>COSTE</t>
  </si>
  <si>
    <t>Conductores</t>
  </si>
  <si>
    <t>Coordinador de proyecto</t>
  </si>
  <si>
    <t>%</t>
  </si>
  <si>
    <t>MESES CONTRATACIÓN</t>
  </si>
  <si>
    <t>HORAS / MES</t>
  </si>
  <si>
    <t>PRECIO / HORA</t>
  </si>
  <si>
    <t>Psicologos</t>
  </si>
  <si>
    <t>TOTAL COSTES DIRECTOS DE PERSONAL</t>
  </si>
  <si>
    <t>TOTAL</t>
  </si>
  <si>
    <t>H802</t>
  </si>
  <si>
    <t>OTROS GASTOS DIRECTOS DE LA OPERACIÓN</t>
  </si>
  <si>
    <t>TOTAL COSTES DIRECTOS DE LA OPERACIÓN</t>
  </si>
  <si>
    <t>H803</t>
  </si>
  <si>
    <t>GASTOS INDIRECTOS DE LA OPERACIÓN</t>
  </si>
  <si>
    <t>Material de oficina</t>
  </si>
  <si>
    <t>Arrendamientos de edificios, locales u otras construcciones</t>
  </si>
  <si>
    <t>TOTAL COSTES INDIRECTOS DE LA OPERACIÓN</t>
  </si>
  <si>
    <t xml:space="preserve">COSTE TOTAL DE LA OPERACIÓN </t>
  </si>
  <si>
    <t>Formadores</t>
  </si>
  <si>
    <t>Profesionales sociosanitarios</t>
  </si>
  <si>
    <t>Profesionales jurídicos</t>
  </si>
  <si>
    <t>Técnicos de soporte tecnológico</t>
  </si>
  <si>
    <t>Otros (indicar)</t>
  </si>
  <si>
    <t>Alquileres de salas, medios y/o equipos</t>
  </si>
  <si>
    <t>Elaboración o adquisición de materiales</t>
  </si>
  <si>
    <r>
      <t xml:space="preserve">Gastos de desplazamiento, </t>
    </r>
    <r>
      <rPr>
        <sz val="9.5"/>
        <rFont val="Arial Narrow"/>
        <family val="2"/>
      </rPr>
      <t xml:space="preserve">alojamiento </t>
    </r>
    <r>
      <rPr>
        <sz val="10"/>
        <rFont val="Arial Narrow"/>
        <family val="2"/>
      </rPr>
      <t>y manutención</t>
    </r>
  </si>
  <si>
    <t>Material y servicios tecnológicos</t>
  </si>
  <si>
    <t>Otros gastos (indicar):</t>
  </si>
  <si>
    <t>Otros servicios externos contratados (no subcontrataciones)</t>
  </si>
  <si>
    <t>Publicidad, propaganda y relaciones públicas</t>
  </si>
  <si>
    <t>FORMULARIO A.4. 2. PRESUPUESTO DE INGRESOS y GASTOS DEL PROYECTO</t>
  </si>
  <si>
    <t>Check</t>
  </si>
  <si>
    <t xml:space="preserve">Total </t>
  </si>
  <si>
    <t xml:space="preserve">Total  </t>
  </si>
  <si>
    <t>Nombre o razón social:</t>
  </si>
  <si>
    <t>% Coste Operación sobre ingresos</t>
  </si>
  <si>
    <t>AYUDA FSE+</t>
  </si>
  <si>
    <t>AYUDA F. MAPFRE</t>
  </si>
  <si>
    <t>% AYUDA</t>
  </si>
  <si>
    <t>CUANTÍA</t>
  </si>
  <si>
    <t>Pesos</t>
  </si>
  <si>
    <t>check</t>
  </si>
  <si>
    <t>Tipo_A</t>
  </si>
  <si>
    <t>Regiones más desarrolladas</t>
  </si>
  <si>
    <t>Tipo_B</t>
  </si>
  <si>
    <t>Tipo_C</t>
  </si>
  <si>
    <t>Regiones menos desarrolladas</t>
  </si>
  <si>
    <t>TOTAL FINANCIACIÓN DE LA OPERACIÓN</t>
  </si>
  <si>
    <t>Sería hasta el 15%</t>
  </si>
  <si>
    <t>Sería hasta el 40%</t>
  </si>
  <si>
    <t xml:space="preserve">TOTAL SUBCONTRATACIONES </t>
  </si>
  <si>
    <t>DESGLOSE POR LINEAS Y MEDIDAS DE ACTUACION</t>
  </si>
  <si>
    <t>Objetivo</t>
  </si>
  <si>
    <t>Líneas de actuación</t>
  </si>
  <si>
    <t>Medida</t>
  </si>
  <si>
    <t>2.H.01 Itinerarios integrados de inserción sociolaboral realizados, principalmente, por entidades del tercer sector</t>
  </si>
  <si>
    <t>OBJETIVO_ESPECÍFICO_K</t>
  </si>
  <si>
    <t>Medidas de fomento de la contratación en el mercado protegido y mercado ordinario de personas con discapacidad, así como de su formación.</t>
  </si>
  <si>
    <t>2.H.03 Itinerarios para la inserción de personas vulnerables en zonas rurales con yacimientos de empleo</t>
  </si>
  <si>
    <t>2.H.07. Formación destinada a personas trabajadoras con discapacidad</t>
  </si>
  <si>
    <t xml:space="preserve">Suma de los ingresos de los ultimos dos ejercicios </t>
  </si>
  <si>
    <t>Periodo de ejecución de la operación 24 meses</t>
  </si>
  <si>
    <t>COSTE TOTAL DE LA OPERACIÓN</t>
  </si>
  <si>
    <r>
      <rPr>
        <b/>
        <sz val="11"/>
        <color theme="1"/>
        <rFont val="Calibri"/>
        <family val="2"/>
        <scheme val="minor"/>
      </rPr>
      <t>Costes indirectos</t>
    </r>
    <r>
      <rPr>
        <sz val="11"/>
        <color theme="1"/>
        <rFont val="Calibri"/>
        <family val="2"/>
        <scheme val="minor"/>
      </rPr>
      <t>: aquellos costes que, aunque no puedan vincularse directamente con la actividad subvencionada, son necesarios para su ejecución. Dentro de los costes indirectos se incluyen tanto aquéllos que son imputables a varias actividades específicas, sean o no todas ellas subvencionables, como aquellos costes generales de estructura de una entidad que, sin ser imputables a una actividad subvencionada concreta, son necesarios para que esta se lleve a cabo.</t>
    </r>
  </si>
  <si>
    <r>
      <rPr>
        <b/>
        <sz val="11"/>
        <color theme="1"/>
        <rFont val="Calibri"/>
        <family val="2"/>
        <scheme val="minor"/>
      </rPr>
      <t>Costes de personal</t>
    </r>
    <r>
      <rPr>
        <sz val="11"/>
        <color theme="1"/>
        <rFont val="Calibri"/>
        <family val="2"/>
        <scheme val="minor"/>
      </rPr>
      <t>: aquellos costes derivados de un acuerdo entre el empleador y el empleado, incluida la relación estatutaria de los empleados públicos definidos en el artículo 8 del texto refundido de la Ley del Estatuto Básico del Empleado Público, aprobado por el Real Decreto Legislativo 5/2015, de 30 de octubre, que comprendan la remuneración abonada a cambio del trabajo prestado, incluidos impuestos y cotizaciones de los trabajadores y cotizaciones a cargo del empresario.Con arreglo a lo anterior, se considerará coste de personal todo pago correspondiente a cantidades pactadas en el contrato de trabajo o en el convenio colectivo o recogidas en la normativa vigente, siempre y cuando formen parte de la remuneración recibida por el desempeño de la actividad contractualmente acordada o estatutaria que sea objeto de financiación por el FSE+.</t>
    </r>
  </si>
  <si>
    <t>Gastos de acondicionamiento de vivienda.</t>
  </si>
  <si>
    <t>Categorias convocatoria</t>
  </si>
  <si>
    <t>Personal de Dirección, Administración, Asesoría Jurídica, Comunicación y Marketing, etc.</t>
  </si>
  <si>
    <t>Seguros generales para el funcionamiento de la entidad</t>
  </si>
  <si>
    <r>
      <rPr>
        <b/>
        <sz val="11"/>
        <color theme="1"/>
        <rFont val="Calibri"/>
        <family val="2"/>
        <scheme val="minor"/>
      </rPr>
      <t>Costes directos</t>
    </r>
    <r>
      <rPr>
        <sz val="11"/>
        <color theme="1"/>
        <rFont val="Calibri"/>
        <family val="2"/>
        <scheme val="minor"/>
      </rPr>
      <t>: aquellos costes que sean inequívocamente identificables con una actividad subvencionada y cuyo nexo con tal actividad puedan demostrarse de manera indubitada. a) De Personal. Los costes directos de personal son costes que cumplen con los requisitos de ser costes de personal (véase definición anterior) y además con los requisitos de ser costes directos. *Exclusiones de costes directos de personal: Los de la entidad ejecutora que realicen funciones transversales, aunque dediquen parte de su tiempo al proyecto (ej. dirección, auditoría RRHH; comunicación), excepto que la dedicación sea del 100% al proyecto. Bajas laborales (15% del tiempo/año por persona (ratio promedio de absentismo que se nos facilitará). b) Otros costes directos.</t>
    </r>
  </si>
  <si>
    <t>Trabajadores sociales</t>
  </si>
  <si>
    <t>Terapeutas</t>
  </si>
  <si>
    <t>V2:</t>
  </si>
  <si>
    <t>Adaptación de las hojas resumen a lo que se ha construido en la aplicación</t>
  </si>
  <si>
    <t>Se "ocultan" las columnas correspondientes al 5% que no van a utilizarse en esta convocatoria</t>
  </si>
  <si>
    <t>Cursos de formación (subcontrataciones)</t>
  </si>
  <si>
    <t>GASTOS DIRECTOS DE PERSONAL DE LA OPERACIÓN</t>
  </si>
  <si>
    <t>V3</t>
  </si>
  <si>
    <t>Se incluye Canarias en la tipologia de regiones en transición</t>
  </si>
  <si>
    <t xml:space="preserve">TOTAL COSTES INDIRECTOS DE LA OPERACIÓN </t>
  </si>
  <si>
    <t xml:space="preserve">2. Personal en servicios externalizados </t>
  </si>
  <si>
    <t>V5</t>
  </si>
  <si>
    <t>Actualizamos formulas con SI.ERROR</t>
  </si>
  <si>
    <t>Regiones Ultraperiféricas</t>
  </si>
  <si>
    <t>Tipo_D</t>
  </si>
  <si>
    <t>Regiones en transición</t>
  </si>
  <si>
    <t>2. Personal en servicios externalizados</t>
  </si>
  <si>
    <t>TOTAL PERSONAL EN SERVICIOS EXTERNALIZADOS</t>
  </si>
  <si>
    <t>TOTAL Personal en servicios externalizados</t>
  </si>
  <si>
    <t>Puntos pendientes de aclarar:</t>
  </si>
  <si>
    <t>Como proteger la hoja?</t>
  </si>
  <si>
    <t>Como ocultar el autor de los comentarios?</t>
  </si>
  <si>
    <t xml:space="preserve">COSTE TOTAL </t>
  </si>
  <si>
    <t xml:space="preserve">COSTE </t>
  </si>
  <si>
    <t xml:space="preserve"> COSTE  ANUALIDAD</t>
  </si>
  <si>
    <t xml:space="preserve"> COSTE ANUALIDAD</t>
  </si>
  <si>
    <t>Se actualizan literales</t>
  </si>
  <si>
    <t>X</t>
  </si>
  <si>
    <t>Gastos de difusión (placas identificativas, carteles, folletos, o similares)</t>
  </si>
  <si>
    <t>Seguros afectos 100% a la ejecución de la operación o a los trabajos desarrollados en dicha ejecución</t>
  </si>
  <si>
    <t>Otras subcontrataciones (indicar)</t>
  </si>
  <si>
    <t xml:space="preserve"> </t>
  </si>
  <si>
    <r>
      <t>Amortizacion</t>
    </r>
    <r>
      <rPr>
        <sz val="10"/>
        <rFont val="Arial Narrow"/>
        <family val="2"/>
      </rPr>
      <t>es (dotaciones de instalaciones y equipos del proyecto)</t>
    </r>
  </si>
  <si>
    <t xml:space="preserve">Mantenimiento, conservación y reparación de bienes muebles e inmuebles </t>
  </si>
  <si>
    <r>
      <t xml:space="preserve">Otros servicios </t>
    </r>
    <r>
      <rPr>
        <sz val="10"/>
        <rFont val="Arial Narrow"/>
        <family val="2"/>
      </rPr>
      <t xml:space="preserve">autorizados </t>
    </r>
    <r>
      <rPr>
        <sz val="9.5"/>
        <rFont val="Arial Narrow"/>
        <family val="2"/>
      </rPr>
      <t>(indicar)</t>
    </r>
  </si>
  <si>
    <r>
      <t xml:space="preserve">Servicios </t>
    </r>
    <r>
      <rPr>
        <sz val="10"/>
        <rFont val="Arial Narrow"/>
        <family val="2"/>
      </rPr>
      <t>profesionales independientes (Indicar)</t>
    </r>
  </si>
  <si>
    <r>
      <t xml:space="preserve">Suministros </t>
    </r>
    <r>
      <rPr>
        <sz val="10"/>
        <rFont val="Arial Narrow"/>
        <family val="2"/>
      </rPr>
      <t>(agua, gas, electricidad, telefonía, etc.)</t>
    </r>
  </si>
  <si>
    <t>Comentario desglose por años</t>
  </si>
  <si>
    <t>CATEGORIA DE REGIÓN</t>
  </si>
  <si>
    <t>CATEGORÍA DE REGION B</t>
  </si>
  <si>
    <t>CATEGORÍA DE REGION A</t>
  </si>
  <si>
    <t>CATEGORÍA DE REGION C</t>
  </si>
  <si>
    <t>1. Personal con contrato</t>
  </si>
  <si>
    <t>TOTAL PERSONAL CON CONTRATO</t>
  </si>
  <si>
    <t xml:space="preserve">TOTAL Personal con contrato </t>
  </si>
  <si>
    <t>Costes directos de personal</t>
  </si>
  <si>
    <t>PRESUPUESTO DESGLOSADO POR ANUALIDAD</t>
  </si>
  <si>
    <t>PRESUPUESTO DESGLOSADO POR CATEGORÍA DE REGIÓN</t>
  </si>
  <si>
    <t>Costes Directos</t>
  </si>
  <si>
    <t>Costes Indirectos</t>
  </si>
  <si>
    <t>Cuantía</t>
  </si>
  <si>
    <t>% Resto de costes (sobre Costes Directos de Personal)</t>
  </si>
  <si>
    <t xml:space="preserve">% Costes Indirectos  (sobre costes directos de personal)   </t>
  </si>
  <si>
    <t>DESGLOSE DE SUBCONTRATACIONES (Otros Costes directos de la operación)</t>
  </si>
  <si>
    <t>% de subcontratación (sobre Coste Total de la Operación)</t>
  </si>
  <si>
    <t xml:space="preserve">ACTIVIDADES A SUBCONTRATAR </t>
  </si>
  <si>
    <t>3. Fuentes de financiación de la operación</t>
  </si>
  <si>
    <t>4. Desglose de la operación por años</t>
  </si>
  <si>
    <t>Se adapta el resúmen a lo incluido en el formulario</t>
  </si>
  <si>
    <t>OTROS COSTES DIRECTOS DE LA OPERACIÓN</t>
  </si>
  <si>
    <t>COSTES INDIRECTOS DE LA OPERACIÓN</t>
  </si>
  <si>
    <t>Denominación de la operación</t>
  </si>
  <si>
    <t>1. Entidad solicitante: Nombre o razón social:</t>
  </si>
  <si>
    <t>2. Denominación de la operación:</t>
  </si>
  <si>
    <t>V6</t>
  </si>
  <si>
    <t xml:space="preserve">Unificamos criterio con los costes directos </t>
  </si>
  <si>
    <t>actualizamos cuadro resumen para que sume Canarias a parte</t>
  </si>
  <si>
    <t>V7</t>
  </si>
  <si>
    <t>Bloqueamos celdas y protegemos hojas</t>
  </si>
  <si>
    <t>PRESUPUESTO GLOBAL: RESUMEN POR CATEGORÍA DE REGIÓN Y TIPOLOGÍA DE GASTOS</t>
  </si>
  <si>
    <t>Gastos de desplazamiento, alojamiento y manutención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</si>
</sst>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0.0"/>
    <numFmt numFmtId="166" formatCode="0.0%"/>
    <numFmt numFmtId="167" formatCode="0.0"/>
    <numFmt numFmtId="168" formatCode="#,##0\ &quot;€&quot;"/>
    <numFmt numFmtId="169" formatCode="_-* #,##0.0\ &quot;€&quot;_-;\-* #,##0.0\ &quot;€&quot;_-;_-* &quot;-&quot;??\ &quot;€&quot;_-;_-@_-"/>
  </numFmts>
  <fonts count="49"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0"/>
      <color theme="1"/>
      <name val="Arial Narrow"/>
      <family val="2"/>
    </font>
    <font>
      <u/>
      <sz val="11"/>
      <color theme="1"/>
      <name val="Arial Narrow"/>
      <family val="2"/>
    </font>
    <font>
      <sz val="7"/>
      <color theme="1"/>
      <name val="Arial Narrow"/>
      <family val="2"/>
    </font>
    <font>
      <sz val="9.5"/>
      <color theme="1"/>
      <name val="Arial Narrow"/>
      <family val="2"/>
    </font>
    <font>
      <b/>
      <sz val="10"/>
      <color theme="1"/>
      <name val="Arial Narrow"/>
      <family val="2"/>
    </font>
    <font>
      <b/>
      <sz val="9.5"/>
      <color theme="1"/>
      <name val="Arial Narrow"/>
      <family val="2"/>
    </font>
    <font>
      <sz val="8"/>
      <color theme="1"/>
      <name val="Arial Narrow"/>
      <family val="2"/>
    </font>
    <font>
      <sz val="9"/>
      <color indexed="81"/>
      <name val="Tahoma"/>
      <family val="2"/>
    </font>
    <font>
      <b/>
      <sz val="9"/>
      <color theme="1"/>
      <name val="Arial Narrow"/>
      <family val="2"/>
    </font>
    <font>
      <b/>
      <sz val="8"/>
      <color theme="1"/>
      <name val="Arial Narrow"/>
      <family val="2"/>
    </font>
    <font>
      <sz val="10"/>
      <color rgb="FFFF0000"/>
      <name val="Arial Narrow"/>
      <family val="2"/>
    </font>
    <font>
      <sz val="11"/>
      <color rgb="FFFF0000"/>
      <name val="Arial Narrow"/>
      <family val="2"/>
    </font>
    <font>
      <b/>
      <sz val="14"/>
      <color theme="1"/>
      <name val="Arial Narrow"/>
      <family val="2"/>
    </font>
    <font>
      <sz val="12"/>
      <color theme="1"/>
      <name val="Arial Narrow"/>
      <family val="2"/>
    </font>
    <font>
      <sz val="12"/>
      <color theme="1"/>
      <name val="Calibri"/>
      <family val="2"/>
      <scheme val="minor"/>
    </font>
    <font>
      <i/>
      <sz val="10"/>
      <name val="Arial Narrow"/>
      <family val="2"/>
    </font>
    <font>
      <sz val="10"/>
      <name val="Arial Narrow"/>
      <family val="2"/>
    </font>
    <font>
      <sz val="7"/>
      <color theme="1"/>
      <name val="Arial Narrow"/>
      <family val="2"/>
    </font>
    <font>
      <b/>
      <sz val="10"/>
      <color theme="1"/>
      <name val="Arial Narrow"/>
      <family val="2"/>
    </font>
    <font>
      <sz val="11"/>
      <color theme="1"/>
      <name val="Arial Narrow"/>
      <family val="2"/>
    </font>
    <font>
      <sz val="10"/>
      <color theme="1"/>
      <name val="Arial Narrow"/>
      <family val="2"/>
    </font>
    <font>
      <sz val="9"/>
      <color theme="1"/>
      <name val="Arial Narrow"/>
      <family val="2"/>
    </font>
    <font>
      <b/>
      <u/>
      <sz val="11"/>
      <color theme="1"/>
      <name val="Arial Narrow"/>
      <family val="2"/>
    </font>
    <font>
      <sz val="9.5"/>
      <name val="Arial Narrow"/>
      <family val="2"/>
    </font>
    <font>
      <u/>
      <sz val="12"/>
      <color theme="1"/>
      <name val="Arial Narrow"/>
      <family val="2"/>
    </font>
    <font>
      <b/>
      <sz val="9"/>
      <color theme="1"/>
      <name val="Arial Narrow"/>
      <family val="2"/>
    </font>
    <font>
      <sz val="9.5"/>
      <color theme="1"/>
      <name val="Arial Narrow"/>
      <family val="2"/>
    </font>
    <font>
      <b/>
      <sz val="9.5"/>
      <color theme="1"/>
      <name val="Arial Narrow"/>
      <family val="2"/>
    </font>
    <font>
      <b/>
      <sz val="11"/>
      <color theme="0"/>
      <name val="Arial Narrow"/>
      <family val="2"/>
    </font>
    <font>
      <b/>
      <sz val="11"/>
      <color theme="0"/>
      <name val="Arial Narrow"/>
      <family val="2"/>
    </font>
    <font>
      <b/>
      <sz val="14"/>
      <color theme="0"/>
      <name val="Arial Narrow"/>
      <family val="2"/>
    </font>
    <font>
      <i/>
      <sz val="9"/>
      <color theme="1"/>
      <name val="Arial Narrow"/>
      <family val="2"/>
    </font>
    <font>
      <b/>
      <sz val="11"/>
      <color theme="1"/>
      <name val="Calibri"/>
      <family val="2"/>
      <scheme val="minor"/>
    </font>
    <font>
      <b/>
      <sz val="10"/>
      <name val="Arial Narrow"/>
      <family val="2"/>
    </font>
    <font>
      <b/>
      <sz val="16"/>
      <color theme="1"/>
      <name val="Arial Narrow"/>
      <family val="2"/>
    </font>
    <font>
      <sz val="10"/>
      <color theme="1"/>
      <name val="Arial Narrow"/>
      <family val="2"/>
    </font>
    <font>
      <b/>
      <sz val="11"/>
      <color theme="1"/>
      <name val="Arial Narrow"/>
      <family val="2"/>
    </font>
    <font>
      <b/>
      <sz val="12"/>
      <color theme="1"/>
      <name val="Arial Narrow"/>
      <family val="2"/>
    </font>
    <font>
      <b/>
      <sz val="10"/>
      <color theme="1"/>
      <name val="Arial Narrow"/>
      <family val="2"/>
    </font>
    <font>
      <sz val="11"/>
      <color theme="1"/>
      <name val="Arial Narrow"/>
      <family val="2"/>
    </font>
    <font>
      <sz val="9"/>
      <color theme="1"/>
      <name val="Segoe UI"/>
      <family val="2"/>
    </font>
    <font>
      <b/>
      <sz val="14"/>
      <name val="Arial Narrow"/>
      <family val="2"/>
    </font>
    <font>
      <i/>
      <sz val="9"/>
      <name val="Arial Narrow"/>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EDEDED"/>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9" fontId="1" fillId="0" borderId="0" applyFont="0" applyFill="0" applyBorder="0" applyAlignment="0" applyProtection="0"/>
  </cellStyleXfs>
  <cellXfs count="461">
    <xf numFmtId="0" fontId="0" fillId="0" borderId="0" xfId="0"/>
    <xf numFmtId="0" fontId="3" fillId="0" borderId="0" xfId="0" applyFont="1"/>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xf numFmtId="0" fontId="5" fillId="0" borderId="0" xfId="0" applyFont="1" applyAlignment="1">
      <alignment horizontal="left"/>
    </xf>
    <xf numFmtId="0" fontId="3" fillId="0" borderId="0" xfId="0" applyFont="1" applyAlignment="1">
      <alignment horizontal="justify" vertical="center" wrapText="1"/>
    </xf>
    <xf numFmtId="0" fontId="8" fillId="2" borderId="1" xfId="0" applyFont="1" applyFill="1" applyBorder="1" applyAlignment="1">
      <alignment horizontal="center" vertical="center" wrapText="1"/>
    </xf>
    <xf numFmtId="9" fontId="5" fillId="0" borderId="1" xfId="1" applyFont="1" applyBorder="1" applyAlignment="1" applyProtection="1">
      <alignment horizontal="center" vertical="center"/>
      <protection locked="0"/>
    </xf>
    <xf numFmtId="164" fontId="11" fillId="3" borderId="1" xfId="0" applyNumberFormat="1" applyFont="1" applyFill="1" applyBorder="1" applyAlignment="1">
      <alignment vertical="center"/>
    </xf>
    <xf numFmtId="0" fontId="5" fillId="0" borderId="0" xfId="0" applyFont="1" applyAlignment="1">
      <alignment horizontal="justify" vertical="top"/>
    </xf>
    <xf numFmtId="0" fontId="6" fillId="0" borderId="2" xfId="0" applyFont="1" applyBorder="1" applyAlignment="1">
      <alignment horizontal="right" vertical="center"/>
    </xf>
    <xf numFmtId="164" fontId="10" fillId="3" borderId="1" xfId="0" applyNumberFormat="1" applyFont="1" applyFill="1" applyBorder="1" applyAlignment="1">
      <alignment vertical="center"/>
    </xf>
    <xf numFmtId="0" fontId="10" fillId="0" borderId="0" xfId="0" applyFont="1" applyAlignment="1">
      <alignment horizontal="right" vertical="center"/>
    </xf>
    <xf numFmtId="164" fontId="9" fillId="3" borderId="1" xfId="0" applyNumberFormat="1" applyFont="1" applyFill="1" applyBorder="1" applyAlignment="1">
      <alignment vertical="center"/>
    </xf>
    <xf numFmtId="166" fontId="14" fillId="3" borderId="1" xfId="1" applyNumberFormat="1" applyFont="1" applyFill="1" applyBorder="1" applyAlignment="1" applyProtection="1">
      <alignment vertical="center"/>
    </xf>
    <xf numFmtId="164" fontId="12" fillId="0" borderId="13" xfId="0" applyNumberFormat="1" applyFont="1" applyBorder="1" applyAlignment="1">
      <alignment vertical="top"/>
    </xf>
    <xf numFmtId="0" fontId="12" fillId="0" borderId="0" xfId="0" applyFont="1"/>
    <xf numFmtId="9" fontId="5" fillId="3" borderId="1" xfId="1" applyFont="1" applyFill="1" applyBorder="1" applyAlignment="1" applyProtection="1">
      <alignment horizontal="center" vertical="center"/>
    </xf>
    <xf numFmtId="9" fontId="14" fillId="3" borderId="1" xfId="1" applyFont="1" applyFill="1" applyBorder="1" applyAlignment="1" applyProtection="1">
      <alignment horizontal="center" vertical="center"/>
    </xf>
    <xf numFmtId="0" fontId="5" fillId="0" borderId="2" xfId="0" applyFont="1" applyBorder="1" applyAlignment="1">
      <alignment vertical="center"/>
    </xf>
    <xf numFmtId="0" fontId="12" fillId="0" borderId="2" xfId="0" applyFont="1" applyBorder="1" applyAlignment="1">
      <alignment vertical="center" wrapText="1"/>
    </xf>
    <xf numFmtId="0" fontId="6" fillId="3" borderId="2" xfId="0" applyFont="1" applyFill="1" applyBorder="1" applyAlignment="1">
      <alignment vertical="center"/>
    </xf>
    <xf numFmtId="164" fontId="10" fillId="2" borderId="1" xfId="0" applyNumberFormat="1" applyFont="1" applyFill="1" applyBorder="1"/>
    <xf numFmtId="9" fontId="14" fillId="2" borderId="1" xfId="1" applyFont="1" applyFill="1" applyBorder="1" applyAlignment="1" applyProtection="1">
      <alignment horizontal="center"/>
    </xf>
    <xf numFmtId="0" fontId="17" fillId="0" borderId="0" xfId="0" applyFont="1"/>
    <xf numFmtId="165" fontId="12" fillId="3" borderId="1" xfId="0" applyNumberFormat="1" applyFont="1" applyFill="1" applyBorder="1" applyAlignment="1">
      <alignment horizontal="center" vertical="center"/>
    </xf>
    <xf numFmtId="0" fontId="19" fillId="0" borderId="0" xfId="0" applyFont="1"/>
    <xf numFmtId="0" fontId="20" fillId="0" borderId="0" xfId="0" applyFont="1"/>
    <xf numFmtId="0" fontId="3" fillId="0" borderId="0" xfId="0" applyFont="1" applyAlignment="1">
      <alignment vertical="center"/>
    </xf>
    <xf numFmtId="0" fontId="6" fillId="0" borderId="0" xfId="0" applyFont="1" applyAlignment="1">
      <alignment horizontal="left" vertical="center" wrapText="1"/>
    </xf>
    <xf numFmtId="0" fontId="3" fillId="0" borderId="0" xfId="0" applyFont="1" applyAlignment="1">
      <alignment horizontal="center" vertical="center"/>
    </xf>
    <xf numFmtId="165" fontId="15" fillId="3" borderId="1" xfId="0" applyNumberFormat="1" applyFont="1" applyFill="1" applyBorder="1" applyAlignment="1">
      <alignment horizontal="center" vertical="center"/>
    </xf>
    <xf numFmtId="165" fontId="12" fillId="2" borderId="1" xfId="0" applyNumberFormat="1" applyFont="1" applyFill="1" applyBorder="1" applyAlignment="1">
      <alignment horizontal="center"/>
    </xf>
    <xf numFmtId="165" fontId="15" fillId="2" borderId="1" xfId="0" applyNumberFormat="1" applyFont="1" applyFill="1" applyBorder="1" applyAlignment="1">
      <alignment horizontal="center" vertical="center"/>
    </xf>
    <xf numFmtId="9" fontId="22" fillId="4" borderId="4" xfId="1" applyFont="1" applyFill="1" applyBorder="1" applyAlignment="1" applyProtection="1">
      <alignment horizontal="center" vertical="center"/>
    </xf>
    <xf numFmtId="9" fontId="22" fillId="4" borderId="7" xfId="1" applyFont="1" applyFill="1" applyBorder="1" applyAlignment="1" applyProtection="1">
      <alignment horizontal="center" vertical="center"/>
    </xf>
    <xf numFmtId="1" fontId="3" fillId="0" borderId="0" xfId="0" applyNumberFormat="1" applyFont="1"/>
    <xf numFmtId="1" fontId="5" fillId="0" borderId="0" xfId="0" applyNumberFormat="1" applyFont="1" applyAlignment="1">
      <alignment horizontal="left"/>
    </xf>
    <xf numFmtId="1" fontId="5" fillId="0" borderId="0" xfId="0" applyNumberFormat="1" applyFont="1" applyAlignment="1">
      <alignment horizontal="justify" vertical="top"/>
    </xf>
    <xf numFmtId="1" fontId="10" fillId="0" borderId="0" xfId="0" applyNumberFormat="1" applyFont="1" applyAlignment="1">
      <alignment horizontal="right" vertical="center"/>
    </xf>
    <xf numFmtId="1" fontId="0" fillId="0" borderId="0" xfId="0" applyNumberFormat="1"/>
    <xf numFmtId="0" fontId="12" fillId="0" borderId="0" xfId="0" applyFont="1" applyAlignment="1">
      <alignment vertical="center" wrapText="1"/>
    </xf>
    <xf numFmtId="1" fontId="5" fillId="0" borderId="1" xfId="1" applyNumberFormat="1" applyFont="1" applyBorder="1" applyAlignment="1" applyProtection="1">
      <alignment horizontal="center" vertical="center"/>
      <protection locked="0"/>
    </xf>
    <xf numFmtId="0" fontId="6" fillId="0" borderId="5" xfId="0" applyFont="1" applyBorder="1" applyAlignment="1">
      <alignment horizontal="right" vertical="center"/>
    </xf>
    <xf numFmtId="0" fontId="11" fillId="0" borderId="0" xfId="0" applyFont="1" applyAlignment="1">
      <alignment horizontal="left" vertical="center"/>
    </xf>
    <xf numFmtId="1" fontId="11" fillId="0" borderId="0" xfId="0" applyNumberFormat="1" applyFont="1" applyAlignment="1">
      <alignment vertical="center"/>
    </xf>
    <xf numFmtId="1" fontId="14" fillId="0" borderId="8" xfId="1" applyNumberFormat="1" applyFont="1" applyFill="1" applyBorder="1" applyAlignment="1" applyProtection="1">
      <alignment vertical="center"/>
    </xf>
    <xf numFmtId="1" fontId="14" fillId="0" borderId="13" xfId="1" applyNumberFormat="1" applyFont="1" applyFill="1" applyBorder="1" applyAlignment="1" applyProtection="1">
      <alignment vertical="center"/>
    </xf>
    <xf numFmtId="9" fontId="10" fillId="0" borderId="0" xfId="1" applyFont="1" applyFill="1" applyBorder="1" applyAlignment="1" applyProtection="1">
      <alignment horizontal="center" vertical="center"/>
    </xf>
    <xf numFmtId="164" fontId="11" fillId="0" borderId="13" xfId="0" applyNumberFormat="1" applyFont="1" applyBorder="1" applyAlignment="1">
      <alignment vertical="center"/>
    </xf>
    <xf numFmtId="9" fontId="10" fillId="5" borderId="0" xfId="1" applyFont="1" applyFill="1" applyBorder="1" applyAlignment="1" applyProtection="1">
      <alignment horizontal="center" vertical="center"/>
    </xf>
    <xf numFmtId="0" fontId="9" fillId="3" borderId="4" xfId="0"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horizontal="left" vertical="center" indent="1"/>
    </xf>
    <xf numFmtId="0" fontId="5" fillId="0" borderId="0" xfId="0" applyFont="1"/>
    <xf numFmtId="0" fontId="5" fillId="2" borderId="1" xfId="0" applyFont="1" applyFill="1" applyBorder="1" applyAlignment="1">
      <alignment horizontal="center" vertical="center" wrapText="1"/>
    </xf>
    <xf numFmtId="0" fontId="6" fillId="3" borderId="3" xfId="0" applyFont="1" applyFill="1" applyBorder="1" applyAlignment="1">
      <alignment vertical="center"/>
    </xf>
    <xf numFmtId="1" fontId="10" fillId="3" borderId="1" xfId="0" applyNumberFormat="1" applyFont="1" applyFill="1" applyBorder="1" applyAlignment="1">
      <alignment horizontal="center" vertical="center"/>
    </xf>
    <xf numFmtId="167" fontId="9" fillId="3" borderId="1" xfId="0" applyNumberFormat="1" applyFont="1" applyFill="1" applyBorder="1" applyAlignment="1">
      <alignment horizontal="center" vertical="center"/>
    </xf>
    <xf numFmtId="167" fontId="10" fillId="3" borderId="1" xfId="0" applyNumberFormat="1" applyFont="1" applyFill="1" applyBorder="1" applyAlignment="1">
      <alignment horizontal="center" vertical="center"/>
    </xf>
    <xf numFmtId="167" fontId="5" fillId="0" borderId="1" xfId="1" applyNumberFormat="1" applyFont="1" applyBorder="1" applyAlignment="1" applyProtection="1">
      <alignment horizontal="center" vertical="center"/>
      <protection locked="0"/>
    </xf>
    <xf numFmtId="1" fontId="6" fillId="0" borderId="11" xfId="0" applyNumberFormat="1" applyFont="1" applyBorder="1" applyAlignment="1">
      <alignment horizontal="left" vertical="center"/>
    </xf>
    <xf numFmtId="0" fontId="28" fillId="0" borderId="0" xfId="0" applyFont="1" applyAlignment="1">
      <alignment vertical="center"/>
    </xf>
    <xf numFmtId="0" fontId="16" fillId="3" borderId="2" xfId="0" applyFont="1" applyFill="1" applyBorder="1" applyAlignment="1">
      <alignment vertical="center"/>
    </xf>
    <xf numFmtId="0" fontId="16" fillId="3" borderId="3" xfId="0" applyFont="1" applyFill="1" applyBorder="1" applyAlignment="1">
      <alignment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2" fillId="2" borderId="6" xfId="0" applyFont="1" applyFill="1" applyBorder="1" applyAlignment="1">
      <alignment vertical="center" wrapText="1"/>
    </xf>
    <xf numFmtId="0" fontId="30" fillId="0" borderId="0" xfId="0" applyFont="1" applyAlignment="1">
      <alignment horizontal="left" vertical="center"/>
    </xf>
    <xf numFmtId="0" fontId="19" fillId="0" borderId="0" xfId="0" applyFont="1" applyAlignment="1">
      <alignment horizontal="left"/>
    </xf>
    <xf numFmtId="0" fontId="19" fillId="0" borderId="0" xfId="0" applyFont="1" applyAlignment="1">
      <alignment vertical="center"/>
    </xf>
    <xf numFmtId="0" fontId="12" fillId="2"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24" fillId="0" borderId="0" xfId="0" applyNumberFormat="1" applyFont="1" applyAlignment="1">
      <alignment horizontal="right" vertical="center"/>
    </xf>
    <xf numFmtId="0" fontId="24" fillId="0" borderId="0" xfId="0" applyFont="1" applyAlignment="1">
      <alignment horizontal="right" vertical="center"/>
    </xf>
    <xf numFmtId="164" fontId="24" fillId="2" borderId="1" xfId="0" applyNumberFormat="1" applyFont="1" applyFill="1" applyBorder="1"/>
    <xf numFmtId="164" fontId="26" fillId="0" borderId="2" xfId="0" applyNumberFormat="1" applyFont="1" applyBorder="1" applyAlignment="1">
      <alignment horizontal="right" vertical="center"/>
    </xf>
    <xf numFmtId="0" fontId="26" fillId="0" borderId="2" xfId="0" applyFont="1" applyBorder="1" applyAlignment="1">
      <alignment horizontal="right" vertical="center"/>
    </xf>
    <xf numFmtId="0" fontId="26" fillId="3" borderId="2" xfId="0" applyFont="1" applyFill="1" applyBorder="1" applyAlignment="1">
      <alignment vertical="center"/>
    </xf>
    <xf numFmtId="164" fontId="26" fillId="3" borderId="1" xfId="0" applyNumberFormat="1" applyFont="1" applyFill="1" applyBorder="1" applyAlignment="1">
      <alignment vertical="center"/>
    </xf>
    <xf numFmtId="0" fontId="26" fillId="3" borderId="2" xfId="0" applyFont="1" applyFill="1" applyBorder="1" applyAlignment="1">
      <alignment horizontal="left" vertical="center"/>
    </xf>
    <xf numFmtId="0" fontId="26" fillId="3" borderId="4" xfId="0" applyFont="1" applyFill="1" applyBorder="1" applyAlignment="1">
      <alignment horizontal="left" vertical="center"/>
    </xf>
    <xf numFmtId="0" fontId="26" fillId="2" borderId="2" xfId="0" applyFont="1" applyFill="1" applyBorder="1" applyAlignment="1">
      <alignment vertical="center"/>
    </xf>
    <xf numFmtId="0" fontId="26" fillId="2" borderId="4" xfId="0" applyFont="1" applyFill="1" applyBorder="1" applyAlignment="1">
      <alignment vertical="center"/>
    </xf>
    <xf numFmtId="0" fontId="25" fillId="0" borderId="0" xfId="0" applyFont="1"/>
    <xf numFmtId="164" fontId="24" fillId="3" borderId="1" xfId="0" applyNumberFormat="1" applyFont="1" applyFill="1" applyBorder="1" applyAlignment="1">
      <alignment vertical="center"/>
    </xf>
    <xf numFmtId="164" fontId="26" fillId="3" borderId="4" xfId="0" applyNumberFormat="1" applyFont="1" applyFill="1" applyBorder="1" applyAlignment="1">
      <alignment vertical="center"/>
    </xf>
    <xf numFmtId="0" fontId="26" fillId="0" borderId="5" xfId="0" applyFont="1" applyBorder="1" applyAlignment="1">
      <alignment vertical="center"/>
    </xf>
    <xf numFmtId="0" fontId="27" fillId="0" borderId="0" xfId="0" applyFont="1" applyAlignment="1">
      <alignment horizontal="justify" vertical="top"/>
    </xf>
    <xf numFmtId="164" fontId="33" fillId="3" borderId="1" xfId="0" applyNumberFormat="1" applyFont="1" applyFill="1" applyBorder="1" applyAlignment="1">
      <alignment vertical="center"/>
    </xf>
    <xf numFmtId="164" fontId="32" fillId="3" borderId="1" xfId="0" applyNumberFormat="1" applyFont="1" applyFill="1" applyBorder="1" applyAlignment="1">
      <alignment vertical="center"/>
    </xf>
    <xf numFmtId="164" fontId="34" fillId="6" borderId="1" xfId="0" applyNumberFormat="1" applyFont="1" applyFill="1" applyBorder="1" applyAlignment="1">
      <alignment horizontal="center" vertical="center"/>
    </xf>
    <xf numFmtId="166" fontId="9" fillId="3" borderId="1" xfId="1" applyNumberFormat="1" applyFont="1" applyFill="1" applyBorder="1" applyAlignment="1">
      <alignment horizontal="center" vertical="center"/>
    </xf>
    <xf numFmtId="1" fontId="9" fillId="0" borderId="1" xfId="1" applyNumberFormat="1" applyFont="1" applyBorder="1" applyAlignment="1" applyProtection="1">
      <alignment horizontal="center" vertical="center"/>
      <protection locked="0"/>
    </xf>
    <xf numFmtId="0" fontId="6" fillId="0" borderId="0" xfId="0" applyFont="1" applyAlignment="1">
      <alignment vertical="center"/>
    </xf>
    <xf numFmtId="0" fontId="2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6" fillId="0" borderId="2" xfId="0" applyFont="1" applyBorder="1" applyAlignment="1" applyProtection="1">
      <alignment vertical="center" wrapText="1"/>
      <protection locked="0"/>
    </xf>
    <xf numFmtId="0" fontId="9" fillId="3"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2" xfId="0" applyFont="1" applyFill="1" applyBorder="1" applyAlignment="1">
      <alignment vertical="center"/>
    </xf>
    <xf numFmtId="44" fontId="6" fillId="5" borderId="0" xfId="0" applyNumberFormat="1" applyFont="1" applyFill="1" applyBorder="1" applyAlignment="1">
      <alignment horizontal="center" vertical="center" wrapText="1"/>
    </xf>
    <xf numFmtId="0" fontId="2" fillId="0" borderId="0" xfId="0" applyFont="1"/>
    <xf numFmtId="0" fontId="29" fillId="3" borderId="4" xfId="0" applyFont="1" applyFill="1" applyBorder="1" applyAlignment="1">
      <alignment horizontal="left" vertical="center" indent="1"/>
    </xf>
    <xf numFmtId="0" fontId="22" fillId="3" borderId="4" xfId="0" applyFont="1" applyFill="1" applyBorder="1" applyAlignment="1">
      <alignment horizontal="left" vertical="center" indent="1"/>
    </xf>
    <xf numFmtId="0" fontId="22" fillId="3" borderId="2" xfId="0" applyFont="1" applyFill="1" applyBorder="1" applyAlignment="1">
      <alignment vertical="center" wrapText="1"/>
    </xf>
    <xf numFmtId="164" fontId="39" fillId="0" borderId="0" xfId="0" applyNumberFormat="1" applyFont="1" applyAlignment="1">
      <alignment horizontal="center" vertical="center"/>
    </xf>
    <xf numFmtId="0" fontId="6" fillId="0" borderId="0" xfId="0" applyFont="1" applyBorder="1" applyAlignment="1">
      <alignment horizontal="left" vertical="center" wrapText="1"/>
    </xf>
    <xf numFmtId="0" fontId="3" fillId="0" borderId="0" xfId="0" applyFont="1" applyBorder="1"/>
    <xf numFmtId="1" fontId="6" fillId="0" borderId="0" xfId="0" applyNumberFormat="1" applyFont="1" applyBorder="1" applyAlignment="1">
      <alignment horizontal="left" vertical="center" wrapText="1"/>
    </xf>
    <xf numFmtId="0" fontId="2" fillId="0" borderId="0" xfId="0" applyFont="1" applyAlignment="1">
      <alignment horizontal="center"/>
    </xf>
    <xf numFmtId="0" fontId="7" fillId="0" borderId="0" xfId="0" applyFont="1" applyAlignment="1">
      <alignment horizontal="left" vertical="center"/>
    </xf>
    <xf numFmtId="0" fontId="2" fillId="0" borderId="0" xfId="0" applyFont="1" applyAlignment="1">
      <alignment horizontal="center"/>
    </xf>
    <xf numFmtId="0" fontId="3" fillId="0" borderId="5" xfId="0" applyFont="1" applyBorder="1" applyAlignment="1">
      <alignment vertical="center"/>
    </xf>
    <xf numFmtId="0" fontId="3" fillId="3" borderId="4" xfId="0" applyFont="1" applyFill="1" applyBorder="1" applyAlignment="1">
      <alignment vertical="center"/>
    </xf>
    <xf numFmtId="0" fontId="3" fillId="0" borderId="0" xfId="0" applyFont="1" applyAlignment="1"/>
    <xf numFmtId="1" fontId="3" fillId="0" borderId="0" xfId="0" applyNumberFormat="1" applyFont="1" applyAlignment="1"/>
    <xf numFmtId="0" fontId="2" fillId="0" borderId="0" xfId="0" applyFont="1" applyAlignment="1"/>
    <xf numFmtId="164" fontId="5" fillId="3" borderId="1" xfId="0" applyNumberFormat="1" applyFont="1" applyFill="1" applyBorder="1" applyAlignment="1">
      <alignment vertical="top"/>
    </xf>
    <xf numFmtId="164" fontId="14" fillId="3" borderId="1" xfId="0" applyNumberFormat="1" applyFont="1" applyFill="1" applyBorder="1" applyAlignment="1">
      <alignment vertical="center"/>
    </xf>
    <xf numFmtId="164" fontId="5" fillId="3" borderId="1" xfId="0" applyNumberFormat="1" applyFont="1" applyFill="1" applyBorder="1" applyAlignment="1">
      <alignment vertical="center"/>
    </xf>
    <xf numFmtId="165" fontId="5" fillId="3" borderId="1" xfId="0" applyNumberFormat="1" applyFont="1" applyFill="1" applyBorder="1" applyAlignment="1">
      <alignment horizontal="center" vertical="center"/>
    </xf>
    <xf numFmtId="0" fontId="4" fillId="0" borderId="0" xfId="0" applyFont="1" applyAlignment="1">
      <alignment horizontal="center" vertical="center"/>
    </xf>
    <xf numFmtId="0" fontId="0" fillId="0" borderId="0" xfId="0" applyBorder="1"/>
    <xf numFmtId="0" fontId="0" fillId="0" borderId="0" xfId="0" applyBorder="1" applyAlignment="1">
      <alignment vertical="center"/>
    </xf>
    <xf numFmtId="164" fontId="21" fillId="5" borderId="0" xfId="0" applyNumberFormat="1" applyFont="1" applyFill="1" applyBorder="1" applyAlignment="1">
      <alignment horizontal="center" vertical="center"/>
    </xf>
    <xf numFmtId="0" fontId="20" fillId="0" borderId="0" xfId="0" applyFont="1" applyBorder="1"/>
    <xf numFmtId="0" fontId="5" fillId="5" borderId="0" xfId="0" applyFont="1" applyFill="1" applyBorder="1" applyAlignment="1">
      <alignment horizontal="center" vertical="center"/>
    </xf>
    <xf numFmtId="9" fontId="10" fillId="3" borderId="4" xfId="1" applyFont="1" applyFill="1" applyBorder="1" applyAlignment="1" applyProtection="1">
      <alignment vertical="center"/>
    </xf>
    <xf numFmtId="9" fontId="10" fillId="3" borderId="1" xfId="1" applyFont="1" applyFill="1" applyBorder="1" applyAlignment="1" applyProtection="1">
      <alignment vertical="center"/>
    </xf>
    <xf numFmtId="9" fontId="10" fillId="3" borderId="7" xfId="1" applyFont="1" applyFill="1" applyBorder="1" applyAlignment="1" applyProtection="1">
      <alignment vertical="center"/>
    </xf>
    <xf numFmtId="9" fontId="10" fillId="0" borderId="0" xfId="1" applyFont="1" applyFill="1" applyBorder="1" applyAlignment="1" applyProtection="1">
      <alignment horizontal="left" vertical="center"/>
    </xf>
    <xf numFmtId="0" fontId="0" fillId="0" borderId="0" xfId="0" applyAlignment="1">
      <alignment horizontal="center"/>
    </xf>
    <xf numFmtId="0" fontId="0" fillId="0" borderId="29" xfId="0" applyBorder="1"/>
    <xf numFmtId="0" fontId="0" fillId="0" borderId="30" xfId="0" applyBorder="1"/>
    <xf numFmtId="0" fontId="3" fillId="0" borderId="29" xfId="0" applyFont="1" applyBorder="1"/>
    <xf numFmtId="0" fontId="7" fillId="0" borderId="29" xfId="0" applyFont="1" applyBorder="1" applyAlignment="1">
      <alignment horizontal="left" vertical="center"/>
    </xf>
    <xf numFmtId="0" fontId="7" fillId="0" borderId="0" xfId="0" applyFont="1" applyBorder="1" applyAlignment="1">
      <alignment horizontal="left" vertical="center"/>
    </xf>
    <xf numFmtId="9" fontId="18" fillId="0" borderId="0" xfId="1" applyFont="1" applyFill="1" applyBorder="1" applyAlignment="1">
      <alignment horizontal="center"/>
    </xf>
    <xf numFmtId="0" fontId="5" fillId="0" borderId="29" xfId="0" applyFont="1" applyBorder="1" applyAlignment="1">
      <alignment horizontal="left"/>
    </xf>
    <xf numFmtId="0" fontId="3" fillId="0" borderId="0" xfId="0" applyFont="1" applyBorder="1" applyAlignment="1">
      <alignment horizontal="justify" vertical="center" wrapText="1"/>
    </xf>
    <xf numFmtId="0" fontId="4" fillId="0" borderId="0" xfId="0" applyFont="1" applyBorder="1" applyAlignment="1">
      <alignment horizontal="left" vertical="center" indent="1"/>
    </xf>
    <xf numFmtId="0" fontId="3" fillId="0" borderId="31" xfId="0" applyFont="1" applyBorder="1"/>
    <xf numFmtId="0" fontId="0" fillId="0" borderId="32" xfId="0" applyBorder="1"/>
    <xf numFmtId="0" fontId="0" fillId="0" borderId="33" xfId="0" applyBorder="1"/>
    <xf numFmtId="0" fontId="42" fillId="0" borderId="0" xfId="0" applyFont="1" applyAlignment="1">
      <alignment horizontal="left" vertical="center"/>
    </xf>
    <xf numFmtId="0" fontId="6" fillId="0" borderId="0" xfId="0" applyFont="1" applyBorder="1" applyAlignment="1">
      <alignment horizontal="center" vertical="center" wrapText="1"/>
    </xf>
    <xf numFmtId="0" fontId="4" fillId="0" borderId="0" xfId="0" applyFont="1" applyAlignment="1">
      <alignment horizontal="left"/>
    </xf>
    <xf numFmtId="0" fontId="3" fillId="0" borderId="0" xfId="0" applyFont="1" applyAlignment="1">
      <alignment horizontal="center"/>
    </xf>
    <xf numFmtId="0" fontId="3" fillId="0" borderId="0" xfId="0" applyFont="1" applyBorder="1" applyAlignment="1">
      <alignment horizontal="center"/>
    </xf>
    <xf numFmtId="0" fontId="5" fillId="0" borderId="0" xfId="0" applyFont="1" applyAlignment="1">
      <alignment horizontal="center"/>
    </xf>
    <xf numFmtId="164" fontId="9" fillId="3" borderId="1" xfId="0" applyNumberFormat="1" applyFont="1" applyFill="1" applyBorder="1" applyAlignment="1">
      <alignment horizontal="center" vertical="center"/>
    </xf>
    <xf numFmtId="164" fontId="10" fillId="3" borderId="1" xfId="0" applyNumberFormat="1" applyFont="1" applyFill="1" applyBorder="1" applyAlignment="1">
      <alignment horizontal="center" vertical="center"/>
    </xf>
    <xf numFmtId="164" fontId="9" fillId="0" borderId="0" xfId="0" applyNumberFormat="1" applyFont="1" applyAlignment="1">
      <alignment horizontal="center" vertical="center"/>
    </xf>
    <xf numFmtId="0" fontId="5" fillId="0" borderId="0" xfId="0" applyFont="1" applyAlignment="1">
      <alignment horizontal="center" vertical="top"/>
    </xf>
    <xf numFmtId="164" fontId="6" fillId="0" borderId="5"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11" fillId="3" borderId="1" xfId="0" applyNumberFormat="1" applyFont="1" applyFill="1" applyBorder="1" applyAlignment="1">
      <alignment horizontal="center" vertical="center"/>
    </xf>
    <xf numFmtId="164" fontId="11" fillId="0" borderId="9" xfId="0" applyNumberFormat="1" applyFont="1" applyBorder="1" applyAlignment="1">
      <alignment horizontal="center" vertical="center"/>
    </xf>
    <xf numFmtId="0" fontId="5" fillId="0" borderId="2" xfId="0" applyFont="1" applyBorder="1" applyAlignment="1">
      <alignment horizontal="center" vertical="center"/>
    </xf>
    <xf numFmtId="164" fontId="11" fillId="0" borderId="13" xfId="0" applyNumberFormat="1" applyFont="1" applyBorder="1" applyAlignment="1">
      <alignment horizontal="center" vertical="center"/>
    </xf>
    <xf numFmtId="0" fontId="4" fillId="0" borderId="0" xfId="0" applyFont="1" applyFill="1" applyBorder="1" applyAlignment="1">
      <alignment vertical="center"/>
    </xf>
    <xf numFmtId="0" fontId="46" fillId="0" borderId="0" xfId="0" applyFont="1" applyAlignment="1">
      <alignment vertical="center"/>
    </xf>
    <xf numFmtId="0" fontId="46" fillId="0" borderId="0" xfId="0" applyFont="1"/>
    <xf numFmtId="0" fontId="43"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14" fillId="2" borderId="1" xfId="0"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4" fontId="9" fillId="5" borderId="1" xfId="0" applyNumberFormat="1" applyFont="1" applyFill="1" applyBorder="1" applyAlignment="1" applyProtection="1">
      <alignment vertical="center"/>
      <protection locked="0"/>
    </xf>
    <xf numFmtId="0" fontId="9" fillId="5" borderId="3" xfId="0" applyFont="1" applyFill="1" applyBorder="1" applyAlignment="1" applyProtection="1">
      <alignment horizontal="left" vertical="center" indent="1"/>
      <protection locked="0"/>
    </xf>
    <xf numFmtId="0" fontId="3" fillId="0" borderId="0" xfId="0" applyFont="1" applyProtection="1">
      <protection locked="0"/>
    </xf>
    <xf numFmtId="0" fontId="3" fillId="0" borderId="0" xfId="0" applyFont="1" applyProtection="1"/>
    <xf numFmtId="0" fontId="12" fillId="0" borderId="0" xfId="0" applyFont="1" applyProtection="1"/>
    <xf numFmtId="9" fontId="10" fillId="3" borderId="4" xfId="1" applyFont="1" applyFill="1" applyBorder="1" applyAlignment="1" applyProtection="1">
      <alignment horizontal="center" vertical="center"/>
    </xf>
    <xf numFmtId="0" fontId="0" fillId="0" borderId="26" xfId="0" applyBorder="1" applyProtection="1"/>
    <xf numFmtId="0" fontId="0" fillId="0" borderId="27" xfId="0" applyBorder="1" applyProtection="1"/>
    <xf numFmtId="0" fontId="0" fillId="0" borderId="28" xfId="0" applyBorder="1" applyProtection="1"/>
    <xf numFmtId="0" fontId="0" fillId="0" borderId="0" xfId="0" applyProtection="1"/>
    <xf numFmtId="0" fontId="0" fillId="0" borderId="29" xfId="0" applyBorder="1" applyProtection="1"/>
    <xf numFmtId="0" fontId="0" fillId="0" borderId="0" xfId="0" applyBorder="1" applyProtection="1"/>
    <xf numFmtId="0" fontId="0" fillId="0" borderId="30" xfId="0" applyBorder="1" applyProtection="1"/>
    <xf numFmtId="0" fontId="3" fillId="0" borderId="29" xfId="0" applyFont="1" applyBorder="1" applyProtection="1"/>
    <xf numFmtId="0" fontId="4" fillId="0" borderId="0" xfId="0" applyFont="1" applyBorder="1" applyAlignment="1" applyProtection="1">
      <alignment horizontal="center" vertical="center"/>
    </xf>
    <xf numFmtId="0" fontId="3" fillId="0" borderId="0" xfId="0" applyFont="1" applyBorder="1" applyProtection="1"/>
    <xf numFmtId="0" fontId="5" fillId="0" borderId="0" xfId="0" applyFont="1" applyBorder="1" applyAlignment="1" applyProtection="1">
      <alignment horizontal="center" vertical="center"/>
    </xf>
    <xf numFmtId="0" fontId="7" fillId="0" borderId="29" xfId="0" applyFont="1" applyBorder="1" applyAlignment="1" applyProtection="1">
      <alignment horizontal="left" vertical="center"/>
    </xf>
    <xf numFmtId="0" fontId="42" fillId="0" borderId="0" xfId="0" applyFont="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2" fillId="0" borderId="0" xfId="0" applyFont="1" applyBorder="1" applyAlignment="1" applyProtection="1">
      <alignment horizontal="left" vertical="center"/>
    </xf>
    <xf numFmtId="0" fontId="6" fillId="0" borderId="0" xfId="0" applyFont="1" applyBorder="1" applyProtection="1"/>
    <xf numFmtId="0" fontId="6" fillId="0" borderId="5" xfId="0" applyFont="1" applyBorder="1" applyAlignment="1" applyProtection="1"/>
    <xf numFmtId="0" fontId="3" fillId="0" borderId="29" xfId="0" applyFont="1" applyBorder="1" applyAlignment="1" applyProtection="1">
      <alignment wrapText="1"/>
    </xf>
    <xf numFmtId="0" fontId="6" fillId="0" borderId="0" xfId="0" applyFont="1" applyBorder="1" applyAlignment="1" applyProtection="1">
      <alignment horizontal="right" vertical="center"/>
    </xf>
    <xf numFmtId="9" fontId="24" fillId="0" borderId="0" xfId="1" applyFont="1" applyBorder="1" applyAlignment="1" applyProtection="1">
      <alignment horizontal="center" vertical="center"/>
    </xf>
    <xf numFmtId="0" fontId="3" fillId="0" borderId="29" xfId="0" applyFont="1" applyBorder="1" applyAlignment="1" applyProtection="1">
      <alignment vertical="center"/>
    </xf>
    <xf numFmtId="0" fontId="0" fillId="0" borderId="30" xfId="0" applyBorder="1" applyAlignment="1" applyProtection="1">
      <alignment vertical="center"/>
    </xf>
    <xf numFmtId="0" fontId="0" fillId="0" borderId="0" xfId="0" applyAlignment="1" applyProtection="1">
      <alignment vertical="center"/>
    </xf>
    <xf numFmtId="0" fontId="10" fillId="0" borderId="0" xfId="0" applyFont="1" applyBorder="1" applyAlignment="1" applyProtection="1">
      <alignment horizontal="right" vertical="center"/>
    </xf>
    <xf numFmtId="0" fontId="14" fillId="0" borderId="0" xfId="0" applyFont="1" applyBorder="1" applyAlignment="1" applyProtection="1">
      <alignment horizontal="left" vertical="center"/>
    </xf>
    <xf numFmtId="0" fontId="2" fillId="0" borderId="0" xfId="0" applyFont="1" applyBorder="1" applyProtection="1"/>
    <xf numFmtId="0" fontId="5" fillId="0" borderId="29" xfId="0" applyFont="1" applyBorder="1" applyAlignment="1" applyProtection="1">
      <alignment horizontal="left"/>
    </xf>
    <xf numFmtId="0" fontId="12" fillId="2" borderId="2"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6" fillId="3" borderId="1" xfId="0" applyFont="1" applyFill="1" applyBorder="1" applyAlignment="1" applyProtection="1">
      <alignment horizontal="justify" vertical="center" wrapText="1"/>
    </xf>
    <xf numFmtId="0" fontId="5" fillId="3" borderId="7" xfId="0" applyFont="1" applyFill="1" applyBorder="1" applyAlignment="1" applyProtection="1">
      <alignment vertical="center"/>
    </xf>
    <xf numFmtId="0" fontId="5" fillId="3" borderId="5" xfId="0" applyFont="1" applyFill="1" applyBorder="1" applyAlignment="1" applyProtection="1">
      <alignment vertical="center"/>
    </xf>
    <xf numFmtId="44" fontId="6" fillId="3" borderId="4" xfId="0" applyNumberFormat="1" applyFont="1" applyFill="1" applyBorder="1" applyAlignment="1" applyProtection="1">
      <alignment vertical="center" wrapText="1"/>
    </xf>
    <xf numFmtId="44" fontId="6" fillId="3" borderId="1" xfId="0" applyNumberFormat="1" applyFont="1" applyFill="1" applyBorder="1" applyAlignment="1" applyProtection="1">
      <alignment vertical="center" wrapText="1"/>
    </xf>
    <xf numFmtId="164" fontId="21" fillId="5" borderId="0" xfId="0" applyNumberFormat="1" applyFont="1" applyFill="1" applyBorder="1" applyAlignment="1" applyProtection="1">
      <alignment horizontal="center" vertical="center"/>
    </xf>
    <xf numFmtId="0" fontId="5" fillId="3" borderId="4" xfId="0" applyFont="1" applyFill="1" applyBorder="1" applyAlignment="1" applyProtection="1">
      <alignment vertical="center"/>
    </xf>
    <xf numFmtId="0" fontId="5" fillId="3" borderId="2" xfId="0" applyFont="1" applyFill="1" applyBorder="1" applyAlignment="1" applyProtection="1">
      <alignment vertical="center"/>
    </xf>
    <xf numFmtId="0" fontId="3" fillId="5" borderId="29" xfId="0" applyFont="1" applyFill="1" applyBorder="1" applyProtection="1"/>
    <xf numFmtId="0" fontId="10" fillId="5" borderId="0" xfId="0" applyFont="1" applyFill="1" applyBorder="1" applyAlignment="1" applyProtection="1">
      <alignment vertical="center"/>
    </xf>
    <xf numFmtId="164" fontId="10" fillId="5" borderId="0" xfId="0" applyNumberFormat="1" applyFont="1" applyFill="1" applyBorder="1" applyAlignment="1" applyProtection="1">
      <alignment vertical="center" wrapText="1"/>
    </xf>
    <xf numFmtId="0" fontId="0" fillId="5" borderId="30" xfId="0" applyFill="1" applyBorder="1" applyProtection="1"/>
    <xf numFmtId="0" fontId="0" fillId="5" borderId="0" xfId="0" applyFill="1" applyProtection="1"/>
    <xf numFmtId="0" fontId="18" fillId="5" borderId="0" xfId="0" applyFont="1" applyFill="1" applyBorder="1" applyAlignment="1" applyProtection="1">
      <alignment vertical="center" wrapText="1"/>
    </xf>
    <xf numFmtId="0" fontId="0" fillId="0" borderId="0" xfId="0" applyBorder="1" applyProtection="1">
      <protection locked="0"/>
    </xf>
    <xf numFmtId="0" fontId="38" fillId="0" borderId="0" xfId="0" applyFont="1" applyBorder="1" applyAlignment="1" applyProtection="1">
      <alignment horizontal="left" indent="1"/>
    </xf>
    <xf numFmtId="0" fontId="0" fillId="0" borderId="0" xfId="0" applyBorder="1" applyAlignment="1" applyProtection="1">
      <alignment horizontal="left" indent="1"/>
    </xf>
    <xf numFmtId="0" fontId="28" fillId="0" borderId="0" xfId="0" applyFont="1" applyBorder="1" applyAlignment="1" applyProtection="1">
      <alignment horizontal="left" vertical="center"/>
    </xf>
    <xf numFmtId="4" fontId="6" fillId="0" borderId="0" xfId="0" applyNumberFormat="1" applyFont="1" applyBorder="1" applyAlignment="1" applyProtection="1">
      <alignment horizontal="center" vertical="center"/>
    </xf>
    <xf numFmtId="0" fontId="3" fillId="0" borderId="29" xfId="0" applyFont="1" applyBorder="1" applyProtection="1">
      <protection locked="0"/>
    </xf>
    <xf numFmtId="0" fontId="0" fillId="0" borderId="30" xfId="0" applyBorder="1" applyProtection="1">
      <protection locked="0"/>
    </xf>
    <xf numFmtId="0" fontId="0" fillId="0" borderId="0" xfId="0" applyProtection="1">
      <protection locked="0"/>
    </xf>
    <xf numFmtId="2" fontId="6" fillId="3" borderId="4" xfId="1" applyNumberFormat="1" applyFont="1" applyFill="1" applyBorder="1" applyAlignment="1" applyProtection="1">
      <alignment horizontal="center" vertical="center"/>
    </xf>
    <xf numFmtId="164" fontId="5" fillId="3" borderId="1" xfId="1" applyNumberFormat="1" applyFont="1" applyFill="1" applyBorder="1" applyAlignment="1" applyProtection="1">
      <alignment horizontal="center" vertical="center"/>
    </xf>
    <xf numFmtId="164" fontId="5" fillId="3" borderId="1" xfId="0" applyNumberFormat="1" applyFont="1" applyFill="1" applyBorder="1" applyAlignment="1">
      <alignment horizontal="center" vertical="center"/>
    </xf>
    <xf numFmtId="9" fontId="3" fillId="0" borderId="0" xfId="1" applyFont="1" applyBorder="1" applyAlignment="1" applyProtection="1">
      <alignment horizontal="center" vertical="center"/>
      <protection locked="0"/>
    </xf>
    <xf numFmtId="9" fontId="3" fillId="0" borderId="0" xfId="1" applyFont="1" applyBorder="1" applyAlignment="1">
      <alignment horizontal="center" vertical="center"/>
    </xf>
    <xf numFmtId="0" fontId="26" fillId="0" borderId="4" xfId="0" applyFont="1" applyBorder="1" applyAlignment="1" applyProtection="1">
      <alignment vertical="center" wrapText="1"/>
      <protection locked="0"/>
    </xf>
    <xf numFmtId="1" fontId="6" fillId="0" borderId="2" xfId="0" applyNumberFormat="1" applyFont="1" applyBorder="1" applyAlignment="1" applyProtection="1">
      <alignment horizontal="right" vertical="center"/>
    </xf>
    <xf numFmtId="1" fontId="6" fillId="0" borderId="0" xfId="0" applyNumberFormat="1" applyFont="1" applyAlignment="1" applyProtection="1">
      <alignment horizontal="right" vertical="center"/>
    </xf>
    <xf numFmtId="9" fontId="34" fillId="7" borderId="1" xfId="1" applyFont="1" applyFill="1" applyBorder="1" applyAlignment="1" applyProtection="1">
      <alignment horizontal="center" vertical="center"/>
    </xf>
    <xf numFmtId="169" fontId="6" fillId="3" borderId="4" xfId="0" applyNumberFormat="1" applyFont="1" applyFill="1" applyBorder="1" applyAlignment="1" applyProtection="1">
      <alignment vertical="center" wrapText="1"/>
    </xf>
    <xf numFmtId="169" fontId="6" fillId="3" borderId="1" xfId="0" applyNumberFormat="1" applyFont="1" applyFill="1" applyBorder="1" applyAlignment="1" applyProtection="1">
      <alignment vertical="center" wrapText="1"/>
    </xf>
    <xf numFmtId="166" fontId="5" fillId="3" borderId="4" xfId="1" applyNumberFormat="1" applyFont="1" applyFill="1" applyBorder="1" applyAlignment="1" applyProtection="1">
      <alignment horizontal="center" vertical="center"/>
    </xf>
    <xf numFmtId="166" fontId="5" fillId="3" borderId="3" xfId="1" applyNumberFormat="1" applyFont="1" applyFill="1" applyBorder="1" applyAlignment="1" applyProtection="1">
      <alignment horizontal="center" vertical="center"/>
    </xf>
    <xf numFmtId="164" fontId="9" fillId="5" borderId="4" xfId="0" applyNumberFormat="1" applyFont="1" applyFill="1" applyBorder="1" applyAlignment="1" applyProtection="1">
      <alignment horizontal="center" vertical="center"/>
      <protection locked="0"/>
    </xf>
    <xf numFmtId="164" fontId="9" fillId="5" borderId="3" xfId="0" applyNumberFormat="1" applyFont="1" applyFill="1" applyBorder="1" applyAlignment="1" applyProtection="1">
      <alignment horizontal="center" vertical="center"/>
      <protection locked="0"/>
    </xf>
    <xf numFmtId="164" fontId="35" fillId="6" borderId="4" xfId="0" applyNumberFormat="1" applyFont="1" applyFill="1" applyBorder="1" applyAlignment="1">
      <alignment horizontal="center" vertical="center" wrapText="1"/>
    </xf>
    <xf numFmtId="164" fontId="35" fillId="6" borderId="3" xfId="0" applyNumberFormat="1" applyFont="1" applyFill="1" applyBorder="1" applyAlignment="1">
      <alignment horizontal="center" vertical="center" wrapText="1"/>
    </xf>
    <xf numFmtId="0" fontId="10" fillId="3" borderId="4"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166" fontId="14" fillId="3" borderId="4" xfId="1" applyNumberFormat="1" applyFont="1" applyFill="1" applyBorder="1" applyAlignment="1" applyProtection="1">
      <alignment horizontal="center" vertical="center"/>
    </xf>
    <xf numFmtId="166" fontId="14" fillId="3" borderId="3" xfId="1" applyNumberFormat="1" applyFont="1" applyFill="1" applyBorder="1" applyAlignment="1" applyProtection="1">
      <alignment horizontal="center" vertical="center"/>
    </xf>
    <xf numFmtId="164" fontId="11" fillId="3" borderId="4"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164" fontId="9" fillId="3" borderId="4" xfId="0"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166" fontId="9" fillId="3" borderId="4" xfId="1" applyNumberFormat="1" applyFont="1" applyFill="1" applyBorder="1" applyAlignment="1">
      <alignment horizontal="center" vertical="center"/>
    </xf>
    <xf numFmtId="166" fontId="9" fillId="3" borderId="3" xfId="1" applyNumberFormat="1" applyFont="1" applyFill="1" applyBorder="1" applyAlignment="1">
      <alignment horizontal="center" vertical="center"/>
    </xf>
    <xf numFmtId="166" fontId="11" fillId="3" borderId="4" xfId="1" applyNumberFormat="1" applyFont="1" applyFill="1" applyBorder="1" applyAlignment="1">
      <alignment horizontal="center" vertical="center"/>
    </xf>
    <xf numFmtId="166" fontId="11" fillId="3" borderId="3" xfId="1" applyNumberFormat="1" applyFont="1" applyFill="1" applyBorder="1" applyAlignment="1">
      <alignment horizontal="center" vertical="center"/>
    </xf>
    <xf numFmtId="0" fontId="9" fillId="0" borderId="4" xfId="0" applyFont="1" applyFill="1" applyBorder="1" applyAlignment="1" applyProtection="1">
      <alignment horizontal="left" vertical="center" indent="1"/>
      <protection locked="0"/>
    </xf>
    <xf numFmtId="0" fontId="9" fillId="0" borderId="2" xfId="0" applyFont="1" applyFill="1" applyBorder="1" applyAlignment="1" applyProtection="1">
      <alignment horizontal="left" vertical="center" indent="1"/>
      <protection locked="0"/>
    </xf>
    <xf numFmtId="0" fontId="9" fillId="0" borderId="3" xfId="0" applyFont="1" applyFill="1" applyBorder="1" applyAlignment="1" applyProtection="1">
      <alignment horizontal="left" vertical="center" indent="1"/>
      <protection locked="0"/>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4" fillId="2" borderId="8"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1" fillId="3" borderId="4"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3" fillId="0" borderId="5" xfId="0" applyFont="1" applyBorder="1" applyAlignment="1">
      <alignment horizontal="left" vertical="center"/>
    </xf>
    <xf numFmtId="0" fontId="34" fillId="6" borderId="4" xfId="0" applyFont="1" applyFill="1" applyBorder="1" applyAlignment="1">
      <alignment horizontal="left" vertical="center" indent="1"/>
    </xf>
    <xf numFmtId="0" fontId="34" fillId="6" borderId="2" xfId="0" applyFont="1" applyFill="1" applyBorder="1" applyAlignment="1">
      <alignment horizontal="left" vertical="center" indent="1"/>
    </xf>
    <xf numFmtId="0" fontId="34" fillId="6" borderId="3" xfId="0" applyFont="1" applyFill="1" applyBorder="1" applyAlignment="1">
      <alignment horizontal="left" vertical="center" indent="1"/>
    </xf>
    <xf numFmtId="0" fontId="3" fillId="3" borderId="4" xfId="0" applyFont="1" applyFill="1" applyBorder="1" applyAlignment="1">
      <alignment horizontal="left" vertical="center" indent="1"/>
    </xf>
    <xf numFmtId="0" fontId="3" fillId="3" borderId="2" xfId="0" applyFont="1" applyFill="1" applyBorder="1" applyAlignment="1">
      <alignment horizontal="left" vertical="center" indent="1"/>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3"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4"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14" fillId="2" borderId="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9" fontId="5" fillId="4" borderId="4" xfId="1" applyFont="1" applyFill="1" applyBorder="1" applyAlignment="1" applyProtection="1">
      <alignment horizontal="center" vertical="center"/>
    </xf>
    <xf numFmtId="9" fontId="5" fillId="4" borderId="3" xfId="1" applyFont="1" applyFill="1" applyBorder="1" applyAlignment="1" applyProtection="1">
      <alignment horizontal="center" vertical="center"/>
    </xf>
    <xf numFmtId="164" fontId="9" fillId="0" borderId="4" xfId="0" applyNumberFormat="1" applyFont="1" applyBorder="1" applyAlignment="1" applyProtection="1">
      <alignment horizontal="center" vertical="center"/>
      <protection locked="0"/>
    </xf>
    <xf numFmtId="164" fontId="9" fillId="0" borderId="3" xfId="0" applyNumberFormat="1" applyFont="1" applyBorder="1" applyAlignment="1" applyProtection="1">
      <alignment horizontal="center" vertical="center"/>
      <protection locked="0"/>
    </xf>
    <xf numFmtId="164" fontId="9" fillId="0" borderId="8" xfId="0" applyNumberFormat="1" applyFont="1" applyBorder="1" applyAlignment="1" applyProtection="1">
      <alignment horizontal="center" vertical="center"/>
      <protection locked="0"/>
    </xf>
    <xf numFmtId="164" fontId="9" fillId="0" borderId="9" xfId="0" applyNumberFormat="1" applyFont="1" applyBorder="1" applyAlignment="1" applyProtection="1">
      <alignment horizontal="center" vertical="center"/>
      <protection locked="0"/>
    </xf>
    <xf numFmtId="9" fontId="5" fillId="3" borderId="4" xfId="1" applyFont="1" applyFill="1" applyBorder="1" applyAlignment="1" applyProtection="1">
      <alignment horizontal="center" vertical="center"/>
    </xf>
    <xf numFmtId="9" fontId="5" fillId="3" borderId="3" xfId="1" applyFont="1" applyFill="1" applyBorder="1" applyAlignment="1" applyProtection="1">
      <alignment horizontal="center" vertical="center"/>
    </xf>
    <xf numFmtId="164" fontId="9" fillId="5" borderId="8" xfId="0" applyNumberFormat="1" applyFont="1" applyFill="1" applyBorder="1" applyAlignment="1" applyProtection="1">
      <alignment horizontal="center" vertical="center"/>
      <protection locked="0"/>
    </xf>
    <xf numFmtId="164" fontId="9" fillId="5" borderId="9" xfId="0" applyNumberFormat="1" applyFont="1" applyFill="1" applyBorder="1" applyAlignment="1" applyProtection="1">
      <alignment horizontal="center" vertical="center"/>
      <protection locked="0"/>
    </xf>
    <xf numFmtId="9" fontId="31" fillId="3" borderId="4" xfId="1" applyFont="1" applyFill="1" applyBorder="1" applyAlignment="1">
      <alignment horizontal="center" vertical="center"/>
    </xf>
    <xf numFmtId="9" fontId="31" fillId="3" borderId="2" xfId="1" applyFont="1" applyFill="1" applyBorder="1" applyAlignment="1">
      <alignment horizontal="center" vertical="center"/>
    </xf>
    <xf numFmtId="164" fontId="24" fillId="3" borderId="4" xfId="0" applyNumberFormat="1" applyFont="1" applyFill="1" applyBorder="1" applyAlignment="1">
      <alignment horizontal="center" vertical="center"/>
    </xf>
    <xf numFmtId="164" fontId="24" fillId="3" borderId="3" xfId="0" applyNumberFormat="1" applyFont="1" applyFill="1" applyBorder="1" applyAlignment="1">
      <alignment horizontal="center" vertical="center"/>
    </xf>
    <xf numFmtId="164" fontId="10" fillId="3" borderId="4" xfId="0" applyNumberFormat="1" applyFont="1" applyFill="1" applyBorder="1" applyAlignment="1">
      <alignment horizontal="center" vertical="center"/>
    </xf>
    <xf numFmtId="164" fontId="10" fillId="3" borderId="3" xfId="0" applyNumberFormat="1" applyFont="1" applyFill="1" applyBorder="1" applyAlignment="1">
      <alignment horizontal="center" vertical="center"/>
    </xf>
    <xf numFmtId="9" fontId="10" fillId="3" borderId="4" xfId="1" applyFont="1" applyFill="1" applyBorder="1" applyAlignment="1" applyProtection="1">
      <alignment horizontal="center" vertical="center"/>
    </xf>
    <xf numFmtId="9" fontId="10" fillId="3" borderId="2" xfId="1" applyFont="1" applyFill="1" applyBorder="1" applyAlignment="1" applyProtection="1">
      <alignment horizontal="center" vertical="center"/>
    </xf>
    <xf numFmtId="9" fontId="10" fillId="3" borderId="3" xfId="1" applyFont="1" applyFill="1" applyBorder="1" applyAlignment="1" applyProtection="1">
      <alignment horizontal="center" vertical="center"/>
    </xf>
    <xf numFmtId="9" fontId="31" fillId="3" borderId="4" xfId="1" applyFont="1" applyFill="1" applyBorder="1" applyAlignment="1" applyProtection="1">
      <alignment horizontal="center" vertical="center"/>
    </xf>
    <xf numFmtId="9" fontId="31" fillId="3" borderId="3" xfId="1" applyFont="1" applyFill="1" applyBorder="1" applyAlignment="1" applyProtection="1">
      <alignment horizontal="center" vertical="center"/>
    </xf>
    <xf numFmtId="9" fontId="35" fillId="6" borderId="4" xfId="1" applyFont="1" applyFill="1" applyBorder="1" applyAlignment="1" applyProtection="1">
      <alignment horizontal="center" vertical="center"/>
    </xf>
    <xf numFmtId="9" fontId="35" fillId="6" borderId="3" xfId="1" applyFont="1" applyFill="1" applyBorder="1" applyAlignment="1" applyProtection="1">
      <alignment horizontal="center" vertical="center"/>
    </xf>
    <xf numFmtId="164" fontId="35" fillId="6" borderId="4" xfId="0" applyNumberFormat="1" applyFont="1" applyFill="1" applyBorder="1" applyAlignment="1">
      <alignment horizontal="center" vertical="center"/>
    </xf>
    <xf numFmtId="164" fontId="35" fillId="6" borderId="3" xfId="0" applyNumberFormat="1" applyFont="1" applyFill="1" applyBorder="1" applyAlignment="1">
      <alignment horizontal="center" vertical="center"/>
    </xf>
    <xf numFmtId="0" fontId="43" fillId="0" borderId="0" xfId="0" applyFont="1" applyAlignment="1">
      <alignment horizontal="center" vertical="center"/>
    </xf>
    <xf numFmtId="0" fontId="44" fillId="5" borderId="4" xfId="0" applyFont="1" applyFill="1" applyBorder="1" applyAlignment="1" applyProtection="1">
      <alignment horizontal="left" vertical="center" wrapText="1" indent="1"/>
      <protection locked="0"/>
    </xf>
    <xf numFmtId="0" fontId="44" fillId="5" borderId="2" xfId="0" applyFont="1" applyFill="1" applyBorder="1" applyAlignment="1" applyProtection="1">
      <alignment horizontal="left" vertical="center" wrapText="1" indent="1"/>
      <protection locked="0"/>
    </xf>
    <xf numFmtId="0" fontId="44" fillId="5" borderId="3" xfId="0" applyFont="1" applyFill="1" applyBorder="1" applyAlignment="1" applyProtection="1">
      <alignment horizontal="left" vertical="center" wrapText="1" indent="1"/>
      <protection locked="0"/>
    </xf>
    <xf numFmtId="0" fontId="45" fillId="0" borderId="5" xfId="0" applyFont="1" applyBorder="1" applyAlignment="1">
      <alignment horizontal="left"/>
    </xf>
    <xf numFmtId="0" fontId="14" fillId="2" borderId="1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164" fontId="34" fillId="6" borderId="4" xfId="0" applyNumberFormat="1" applyFont="1" applyFill="1" applyBorder="1" applyAlignment="1">
      <alignment horizontal="center" vertical="center"/>
    </xf>
    <xf numFmtId="164" fontId="34" fillId="6" borderId="3" xfId="0" applyNumberFormat="1" applyFont="1" applyFill="1" applyBorder="1" applyAlignment="1">
      <alignment horizontal="center" vertical="center"/>
    </xf>
    <xf numFmtId="9" fontId="34" fillId="7" borderId="4" xfId="1" applyFont="1" applyFill="1" applyBorder="1" applyAlignment="1" applyProtection="1">
      <alignment horizontal="center" vertical="center"/>
    </xf>
    <xf numFmtId="9" fontId="34" fillId="7" borderId="3" xfId="1" applyFont="1" applyFill="1" applyBorder="1" applyAlignment="1" applyProtection="1">
      <alignment horizontal="center" vertical="center"/>
    </xf>
    <xf numFmtId="9" fontId="35" fillId="6" borderId="4" xfId="1" applyFont="1" applyFill="1" applyBorder="1" applyAlignment="1">
      <alignment horizontal="center" vertical="center"/>
    </xf>
    <xf numFmtId="9" fontId="35" fillId="6" borderId="3" xfId="1" applyFont="1" applyFill="1" applyBorder="1" applyAlignment="1">
      <alignment horizontal="center" vertical="center"/>
    </xf>
    <xf numFmtId="0" fontId="2" fillId="0" borderId="0" xfId="0" applyFont="1" applyAlignment="1">
      <alignment horizontal="center"/>
    </xf>
    <xf numFmtId="0" fontId="32" fillId="3" borderId="4" xfId="0" applyFont="1" applyFill="1" applyBorder="1" applyAlignment="1">
      <alignment horizontal="left" vertical="center"/>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0" xfId="0" applyFont="1" applyAlignment="1">
      <alignment horizontal="left" vertical="center"/>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4" fillId="3" borderId="2" xfId="0" applyFont="1" applyFill="1" applyBorder="1" applyAlignment="1">
      <alignment horizontal="left" vertical="center" indent="1"/>
    </xf>
    <xf numFmtId="0" fontId="26" fillId="2" borderId="4" xfId="0" applyFont="1" applyFill="1" applyBorder="1" applyAlignment="1">
      <alignment horizontal="left" vertical="center"/>
    </xf>
    <xf numFmtId="0" fontId="26" fillId="2"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24" fillId="3" borderId="4" xfId="0" applyFont="1" applyFill="1" applyBorder="1" applyAlignment="1">
      <alignment horizontal="lef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10" fillId="3" borderId="4" xfId="0" applyFont="1" applyFill="1" applyBorder="1" applyAlignment="1">
      <alignment horizontal="left"/>
    </xf>
    <xf numFmtId="0" fontId="24" fillId="3" borderId="2" xfId="0" applyFont="1" applyFill="1" applyBorder="1" applyAlignment="1">
      <alignment horizontal="left"/>
    </xf>
    <xf numFmtId="0" fontId="24" fillId="3" borderId="3" xfId="0" applyFont="1" applyFill="1" applyBorder="1" applyAlignment="1">
      <alignment horizontal="left"/>
    </xf>
    <xf numFmtId="0" fontId="24" fillId="2" borderId="4" xfId="0" applyFont="1" applyFill="1" applyBorder="1" applyAlignment="1">
      <alignment horizontal="left"/>
    </xf>
    <xf numFmtId="0" fontId="24" fillId="2" borderId="2" xfId="0" applyFont="1" applyFill="1" applyBorder="1" applyAlignment="1">
      <alignment horizontal="left"/>
    </xf>
    <xf numFmtId="0" fontId="24" fillId="2" borderId="3" xfId="0" applyFont="1" applyFill="1" applyBorder="1" applyAlignment="1">
      <alignment horizontal="left"/>
    </xf>
    <xf numFmtId="0" fontId="26" fillId="2" borderId="3" xfId="0" applyFont="1" applyFill="1" applyBorder="1" applyAlignment="1">
      <alignment horizontal="left" vertical="center"/>
    </xf>
    <xf numFmtId="0" fontId="10" fillId="3" borderId="4"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37" fillId="0" borderId="13" xfId="0" applyFont="1" applyBorder="1" applyAlignment="1" applyProtection="1">
      <alignment horizontal="left" vertical="center"/>
    </xf>
    <xf numFmtId="9" fontId="6" fillId="3" borderId="4" xfId="1" applyFont="1" applyFill="1" applyBorder="1" applyAlignment="1" applyProtection="1">
      <alignment horizontal="center" vertical="center"/>
    </xf>
    <xf numFmtId="9" fontId="6" fillId="3" borderId="2" xfId="1" applyFont="1" applyFill="1" applyBorder="1" applyAlignment="1" applyProtection="1">
      <alignment horizontal="center" vertical="center"/>
    </xf>
    <xf numFmtId="9" fontId="6" fillId="3" borderId="3" xfId="1"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2" borderId="1" xfId="0" applyFont="1" applyFill="1" applyBorder="1" applyAlignment="1" applyProtection="1">
      <alignment horizontal="center" vertical="center"/>
    </xf>
    <xf numFmtId="0" fontId="26" fillId="0" borderId="4" xfId="0" applyFont="1" applyBorder="1" applyAlignment="1" applyProtection="1">
      <alignment horizontal="left" vertical="center" wrapText="1" indent="1"/>
      <protection locked="0"/>
    </xf>
    <xf numFmtId="0" fontId="26" fillId="0" borderId="2" xfId="0" applyFont="1" applyBorder="1" applyAlignment="1" applyProtection="1">
      <alignment horizontal="left" vertical="center" wrapText="1" indent="1"/>
      <protection locked="0"/>
    </xf>
    <xf numFmtId="0" fontId="18" fillId="3" borderId="4" xfId="0" applyFont="1" applyFill="1" applyBorder="1" applyAlignment="1" applyProtection="1">
      <alignment horizontal="left" vertical="center" indent="1"/>
    </xf>
    <xf numFmtId="0" fontId="18" fillId="3" borderId="2" xfId="0" applyFont="1" applyFill="1" applyBorder="1" applyAlignment="1" applyProtection="1">
      <alignment horizontal="left" vertical="center" indent="1"/>
    </xf>
    <xf numFmtId="0" fontId="27" fillId="2" borderId="4"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wrapText="1"/>
    </xf>
    <xf numFmtId="0" fontId="2" fillId="0" borderId="29" xfId="0" applyFont="1" applyBorder="1" applyAlignment="1" applyProtection="1">
      <alignment horizontal="center"/>
    </xf>
    <xf numFmtId="0" fontId="2" fillId="0" borderId="0" xfId="0" applyFont="1" applyBorder="1" applyAlignment="1" applyProtection="1">
      <alignment horizontal="center"/>
    </xf>
    <xf numFmtId="168" fontId="10" fillId="5" borderId="4" xfId="0" applyNumberFormat="1" applyFont="1" applyFill="1" applyBorder="1" applyAlignment="1" applyProtection="1">
      <alignment horizontal="center" vertical="center" wrapText="1"/>
      <protection locked="0"/>
    </xf>
    <xf numFmtId="168" fontId="10" fillId="5" borderId="2" xfId="0" applyNumberFormat="1" applyFont="1" applyFill="1" applyBorder="1" applyAlignment="1" applyProtection="1">
      <alignment horizontal="center" vertical="center" wrapText="1"/>
      <protection locked="0"/>
    </xf>
    <xf numFmtId="168" fontId="10" fillId="5" borderId="3" xfId="0" applyNumberFormat="1" applyFont="1" applyFill="1" applyBorder="1" applyAlignment="1" applyProtection="1">
      <alignment horizontal="center" vertical="center" wrapText="1"/>
      <protection locked="0"/>
    </xf>
    <xf numFmtId="0" fontId="38" fillId="0" borderId="0" xfId="0" applyFont="1" applyBorder="1" applyAlignment="1">
      <alignment horizontal="left" indent="1"/>
    </xf>
    <xf numFmtId="0" fontId="44" fillId="3" borderId="4" xfId="0" applyFont="1" applyFill="1" applyBorder="1" applyAlignment="1" applyProtection="1">
      <alignment horizontal="left" vertical="center" wrapText="1"/>
    </xf>
    <xf numFmtId="0" fontId="44" fillId="3" borderId="2" xfId="0" applyFont="1" applyFill="1" applyBorder="1" applyAlignment="1" applyProtection="1">
      <alignment horizontal="left" vertical="center" wrapText="1"/>
    </xf>
    <xf numFmtId="0" fontId="44" fillId="3" borderId="3" xfId="0" applyFont="1" applyFill="1" applyBorder="1" applyAlignment="1" applyProtection="1">
      <alignment horizontal="left" vertical="center" wrapText="1"/>
    </xf>
    <xf numFmtId="0" fontId="40" fillId="0" borderId="0" xfId="0" applyFont="1" applyBorder="1" applyAlignment="1" applyProtection="1">
      <alignment horizontal="center" vertical="center"/>
    </xf>
    <xf numFmtId="0" fontId="10" fillId="2" borderId="10"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36" fillId="6" borderId="25" xfId="0" applyFont="1" applyFill="1" applyBorder="1" applyAlignment="1" applyProtection="1">
      <alignment horizontal="center" vertical="center" wrapText="1"/>
    </xf>
    <xf numFmtId="0" fontId="36" fillId="6" borderId="0" xfId="0" applyFont="1" applyFill="1" applyBorder="1" applyAlignment="1" applyProtection="1">
      <alignment horizontal="center" vertical="center" wrapText="1"/>
    </xf>
    <xf numFmtId="164" fontId="18" fillId="2" borderId="4" xfId="0" applyNumberFormat="1"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166" fontId="18" fillId="2" borderId="4" xfId="1" applyNumberFormat="1" applyFont="1" applyFill="1" applyBorder="1" applyAlignment="1" applyProtection="1">
      <alignment horizontal="center" vertical="center" wrapText="1"/>
    </xf>
    <xf numFmtId="166" fontId="18" fillId="2" borderId="3" xfId="1" applyNumberFormat="1" applyFont="1" applyFill="1" applyBorder="1" applyAlignment="1" applyProtection="1">
      <alignment horizontal="center" vertical="center" wrapText="1"/>
    </xf>
    <xf numFmtId="9" fontId="18" fillId="3" borderId="4" xfId="1" applyFont="1" applyFill="1" applyBorder="1" applyAlignment="1">
      <alignment horizontal="center"/>
    </xf>
    <xf numFmtId="9" fontId="18" fillId="3" borderId="2" xfId="1" applyFont="1" applyFill="1" applyBorder="1" applyAlignment="1">
      <alignment horizontal="center"/>
    </xf>
    <xf numFmtId="9" fontId="18" fillId="3" borderId="3" xfId="1" applyFont="1" applyFill="1" applyBorder="1" applyAlignment="1">
      <alignment horizontal="center"/>
    </xf>
    <xf numFmtId="0" fontId="2" fillId="0" borderId="0" xfId="0" applyFont="1" applyBorder="1" applyAlignment="1" applyProtection="1">
      <alignment horizontal="left" vertical="center" indent="1"/>
    </xf>
    <xf numFmtId="0" fontId="41" fillId="3" borderId="4" xfId="0" applyFont="1" applyFill="1" applyBorder="1" applyAlignment="1" applyProtection="1">
      <alignment horizontal="center" vertical="center"/>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38" fillId="0" borderId="0" xfId="0" applyFont="1" applyBorder="1" applyAlignment="1" applyProtection="1">
      <alignment horizontal="left" vertical="center" indent="1"/>
    </xf>
    <xf numFmtId="10" fontId="47" fillId="3" borderId="1" xfId="1" applyNumberFormat="1" applyFont="1" applyFill="1" applyBorder="1" applyAlignment="1" applyProtection="1">
      <alignment horizontal="center" vertical="center"/>
    </xf>
    <xf numFmtId="164" fontId="48" fillId="5" borderId="13" xfId="0" applyNumberFormat="1" applyFont="1" applyFill="1" applyBorder="1" applyAlignment="1" applyProtection="1">
      <alignment horizontal="center" vertical="center"/>
    </xf>
    <xf numFmtId="0" fontId="38" fillId="0" borderId="0" xfId="0" applyFont="1" applyBorder="1" applyAlignment="1" applyProtection="1">
      <alignment horizontal="center"/>
    </xf>
    <xf numFmtId="164" fontId="5" fillId="3" borderId="4"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xf>
    <xf numFmtId="164" fontId="41" fillId="0" borderId="1" xfId="0" applyNumberFormat="1" applyFont="1" applyBorder="1" applyAlignment="1" applyProtection="1">
      <alignment horizontal="center" vertical="center"/>
      <protection locked="0"/>
    </xf>
    <xf numFmtId="164" fontId="47" fillId="3" borderId="1" xfId="1" applyNumberFormat="1" applyFont="1" applyFill="1" applyBorder="1" applyAlignment="1" applyProtection="1">
      <alignment horizontal="center" vertical="center"/>
    </xf>
    <xf numFmtId="3" fontId="41" fillId="2" borderId="1" xfId="0" applyNumberFormat="1" applyFont="1" applyFill="1" applyBorder="1" applyAlignment="1" applyProtection="1">
      <alignment horizontal="center" vertical="center"/>
    </xf>
    <xf numFmtId="0" fontId="0" fillId="5" borderId="22" xfId="0" applyFill="1" applyBorder="1" applyAlignment="1">
      <alignment horizontal="left" vertical="center" wrapText="1"/>
    </xf>
    <xf numFmtId="0" fontId="0" fillId="5" borderId="23" xfId="0" applyFill="1" applyBorder="1" applyAlignment="1">
      <alignment horizontal="left" vertical="center" wrapText="1"/>
    </xf>
    <xf numFmtId="0" fontId="0" fillId="5" borderId="24" xfId="0" applyFill="1" applyBorder="1" applyAlignment="1">
      <alignment horizontal="left" vertical="center" wrapText="1"/>
    </xf>
    <xf numFmtId="0" fontId="0" fillId="5" borderId="14" xfId="0" applyFill="1" applyBorder="1" applyAlignment="1">
      <alignmen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0" fillId="5" borderId="19" xfId="0" applyFill="1" applyBorder="1" applyAlignment="1">
      <alignment vertical="center" wrapText="1"/>
    </xf>
    <xf numFmtId="0" fontId="0" fillId="5" borderId="20" xfId="0" applyFill="1" applyBorder="1" applyAlignment="1">
      <alignment vertical="center" wrapText="1"/>
    </xf>
    <xf numFmtId="0" fontId="0" fillId="5" borderId="21" xfId="0" applyFill="1" applyBorder="1" applyAlignment="1">
      <alignment vertical="center" wrapText="1"/>
    </xf>
    <xf numFmtId="0" fontId="0" fillId="5" borderId="17" xfId="0" applyFill="1" applyBorder="1" applyAlignment="1">
      <alignment horizontal="left" vertical="center" wrapText="1"/>
    </xf>
    <xf numFmtId="0" fontId="0" fillId="5" borderId="0" xfId="0"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5" borderId="21" xfId="0" applyFill="1" applyBorder="1" applyAlignment="1">
      <alignment horizontal="left" vertical="center" wrapText="1"/>
    </xf>
    <xf numFmtId="0" fontId="4" fillId="0" borderId="0" xfId="0" applyFont="1" applyAlignment="1">
      <alignment horizontal="center" vertical="center"/>
    </xf>
  </cellXfs>
  <cellStyles count="2">
    <cellStyle name="Normal" xfId="0" builtinId="0"/>
    <cellStyle name="Porcentaje" xfId="1" builtinId="5"/>
  </cellStyles>
  <dxfs count="5">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31750</xdr:rowOff>
    </xdr:from>
    <xdr:to>
      <xdr:col>4</xdr:col>
      <xdr:colOff>258309</xdr:colOff>
      <xdr:row>2</xdr:row>
      <xdr:rowOff>2177</xdr:rowOff>
    </xdr:to>
    <xdr:pic>
      <xdr:nvPicPr>
        <xdr:cNvPr id="40" name="Picture 1">
          <a:extLst>
            <a:ext uri="{FF2B5EF4-FFF2-40B4-BE49-F238E27FC236}">
              <a16:creationId xmlns:a16="http://schemas.microsoft.com/office/drawing/2014/main" id="{5E9464DD-AE54-4C0F-95F9-7289208E64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375" y="31750"/>
          <a:ext cx="1710872" cy="427627"/>
        </a:xfrm>
        <a:prstGeom prst="rect">
          <a:avLst/>
        </a:prstGeom>
      </xdr:spPr>
    </xdr:pic>
    <xdr:clientData/>
  </xdr:twoCellAnchor>
  <xdr:twoCellAnchor editAs="oneCell">
    <xdr:from>
      <xdr:col>5</xdr:col>
      <xdr:colOff>1666862</xdr:colOff>
      <xdr:row>0</xdr:row>
      <xdr:rowOff>55563</xdr:rowOff>
    </xdr:from>
    <xdr:to>
      <xdr:col>7</xdr:col>
      <xdr:colOff>488219</xdr:colOff>
      <xdr:row>1</xdr:row>
      <xdr:rowOff>152990</xdr:rowOff>
    </xdr:to>
    <xdr:pic>
      <xdr:nvPicPr>
        <xdr:cNvPr id="41" name="Picture 2" descr="Un dibujo de una caricatura&#10;&#10;Descripción generada automáticamente con confianza baja">
          <a:extLst>
            <a:ext uri="{FF2B5EF4-FFF2-40B4-BE49-F238E27FC236}">
              <a16:creationId xmlns:a16="http://schemas.microsoft.com/office/drawing/2014/main" id="{061805CA-A328-49C1-84E6-A13F0E5510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21175" y="55563"/>
          <a:ext cx="2381975" cy="306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31750</xdr:rowOff>
    </xdr:from>
    <xdr:to>
      <xdr:col>3</xdr:col>
      <xdr:colOff>177800</xdr:colOff>
      <xdr:row>4</xdr:row>
      <xdr:rowOff>96520</xdr:rowOff>
    </xdr:to>
    <xdr:pic>
      <xdr:nvPicPr>
        <xdr:cNvPr id="3" name="Picture 1">
          <a:extLst>
            <a:ext uri="{FF2B5EF4-FFF2-40B4-BE49-F238E27FC236}">
              <a16:creationId xmlns:a16="http://schemas.microsoft.com/office/drawing/2014/main" id="{75FD948D-DEE5-196B-2341-A2CBAD6331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917" y="433917"/>
          <a:ext cx="1701800" cy="445770"/>
        </a:xfrm>
        <a:prstGeom prst="rect">
          <a:avLst/>
        </a:prstGeom>
      </xdr:spPr>
    </xdr:pic>
    <xdr:clientData/>
  </xdr:twoCellAnchor>
  <xdr:twoCellAnchor editAs="oneCell">
    <xdr:from>
      <xdr:col>9</xdr:col>
      <xdr:colOff>695325</xdr:colOff>
      <xdr:row>2</xdr:row>
      <xdr:rowOff>101600</xdr:rowOff>
    </xdr:from>
    <xdr:to>
      <xdr:col>13</xdr:col>
      <xdr:colOff>12065</xdr:colOff>
      <xdr:row>4</xdr:row>
      <xdr:rowOff>45720</xdr:rowOff>
    </xdr:to>
    <xdr:pic>
      <xdr:nvPicPr>
        <xdr:cNvPr id="44" name="Picture 2" descr="Un dibujo de una caricatura&#10;&#10;Descripción generada automáticamente con confianza baja">
          <a:extLst>
            <a:ext uri="{FF2B5EF4-FFF2-40B4-BE49-F238E27FC236}">
              <a16:creationId xmlns:a16="http://schemas.microsoft.com/office/drawing/2014/main" id="{FB574BB2-12FB-6D23-2A60-D635C21147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9575" y="482600"/>
          <a:ext cx="2393315" cy="3251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crimieri , Enrica" id="{A901198E-4A27-4029-95FC-F0C27BE8455D}" userId="S::ENRICAS@mapfre.net::1e3f19c0-6387-4006-8237-ddf7a7d939f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3-05-03T14:09:13.68" personId="{A901198E-4A27-4029-95FC-F0C27BE8455D}" id="{78A3C02F-7359-451D-B7A3-657C9BD5211A}">
    <text>El prespuesto desglosado por anualidad deberá ser coherente con el cronograma de actividades presentado.</text>
  </threadedComment>
  <threadedComment ref="I7" dT="2023-03-03T13:13:57.26" personId="{A901198E-4A27-4029-95FC-F0C27BE8455D}" id="{1431B56A-0258-4BEC-930F-A0EB334F27C2}">
    <text>La suma de los datos en la columna porcentaje no tiene que super el 100%</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C883-C4F1-4A77-B7A1-03733CE1F29B}">
  <dimension ref="B4:B29"/>
  <sheetViews>
    <sheetView workbookViewId="0">
      <selection activeCell="B16" sqref="B16"/>
    </sheetView>
  </sheetViews>
  <sheetFormatPr baseColWidth="10" defaultRowHeight="14.5" x14ac:dyDescent="0.35"/>
  <cols>
    <col min="2" max="2" width="102.26953125" bestFit="1" customWidth="1"/>
  </cols>
  <sheetData>
    <row r="4" spans="2:2" x14ac:dyDescent="0.35">
      <c r="B4" t="s">
        <v>101</v>
      </c>
    </row>
    <row r="5" spans="2:2" x14ac:dyDescent="0.35">
      <c r="B5" t="s">
        <v>102</v>
      </c>
    </row>
    <row r="6" spans="2:2" x14ac:dyDescent="0.35">
      <c r="B6" t="s">
        <v>103</v>
      </c>
    </row>
    <row r="8" spans="2:2" x14ac:dyDescent="0.35">
      <c r="B8" t="s">
        <v>106</v>
      </c>
    </row>
    <row r="9" spans="2:2" x14ac:dyDescent="0.35">
      <c r="B9" t="s">
        <v>107</v>
      </c>
    </row>
    <row r="11" spans="2:2" x14ac:dyDescent="0.35">
      <c r="B11" t="s">
        <v>110</v>
      </c>
    </row>
    <row r="12" spans="2:2" x14ac:dyDescent="0.35">
      <c r="B12" t="s">
        <v>111</v>
      </c>
    </row>
    <row r="13" spans="2:2" x14ac:dyDescent="0.35">
      <c r="B13" t="s">
        <v>125</v>
      </c>
    </row>
    <row r="14" spans="2:2" x14ac:dyDescent="0.35">
      <c r="B14" t="s">
        <v>136</v>
      </c>
    </row>
    <row r="16" spans="2:2" x14ac:dyDescent="0.35">
      <c r="B16" t="s">
        <v>118</v>
      </c>
    </row>
    <row r="18" spans="2:2" x14ac:dyDescent="0.35">
      <c r="B18" t="s">
        <v>119</v>
      </c>
    </row>
    <row r="19" spans="2:2" x14ac:dyDescent="0.35">
      <c r="B19" t="s">
        <v>120</v>
      </c>
    </row>
    <row r="20" spans="2:2" x14ac:dyDescent="0.35">
      <c r="B20" t="s">
        <v>157</v>
      </c>
    </row>
    <row r="22" spans="2:2" x14ac:dyDescent="0.35">
      <c r="B22" t="s">
        <v>163</v>
      </c>
    </row>
    <row r="24" spans="2:2" x14ac:dyDescent="0.35">
      <c r="B24" t="s">
        <v>164</v>
      </c>
    </row>
    <row r="25" spans="2:2" x14ac:dyDescent="0.35">
      <c r="B25" t="s">
        <v>165</v>
      </c>
    </row>
    <row r="27" spans="2:2" x14ac:dyDescent="0.35">
      <c r="B27" t="s">
        <v>166</v>
      </c>
    </row>
    <row r="29" spans="2:2" x14ac:dyDescent="0.35">
      <c r="B29"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DE46-1454-4D1E-AC6A-CA9D49B6F275}">
  <dimension ref="A1:CF76"/>
  <sheetViews>
    <sheetView showGridLines="0" tabSelected="1" view="pageLayout" topLeftCell="A4" zoomScale="90" zoomScaleNormal="90" zoomScaleSheetLayoutView="110" zoomScalePageLayoutView="90" workbookViewId="0">
      <selection activeCell="I14" sqref="I14"/>
    </sheetView>
  </sheetViews>
  <sheetFormatPr baseColWidth="10" defaultColWidth="11.453125" defaultRowHeight="15.5" x14ac:dyDescent="0.35"/>
  <cols>
    <col min="1" max="1" width="2.54296875" style="27" customWidth="1"/>
    <col min="2" max="2" width="8.54296875" style="1" customWidth="1"/>
    <col min="3" max="3" width="3.26953125" style="1" customWidth="1"/>
    <col min="4" max="4" width="10.26953125" style="1" customWidth="1"/>
    <col min="5" max="5" width="14.81640625" style="1" customWidth="1"/>
    <col min="6" max="6" width="37.54296875" style="1" customWidth="1"/>
    <col min="7" max="7" width="15.81640625" style="151" customWidth="1"/>
    <col min="8" max="8" width="9.81640625" style="37" customWidth="1"/>
    <col min="9" max="9" width="8.6328125" style="1" customWidth="1"/>
    <col min="10" max="10" width="5.6328125" style="1" customWidth="1"/>
    <col min="11" max="11" width="10.6328125" style="1" customWidth="1"/>
    <col min="12" max="12" width="10.54296875" style="151" customWidth="1"/>
    <col min="13" max="13" width="8.6328125" style="1" customWidth="1"/>
    <col min="14" max="14" width="5.6328125" style="1" customWidth="1"/>
    <col min="15" max="15" width="10.6328125" style="1" customWidth="1"/>
    <col min="16" max="16" width="10.54296875" style="151" customWidth="1"/>
    <col min="17" max="17" width="8.6328125" style="1" customWidth="1"/>
    <col min="18" max="18" width="5.6328125" style="1" customWidth="1"/>
    <col min="19" max="19" width="10.6328125" style="1" customWidth="1"/>
    <col min="20" max="20" width="10.54296875" style="151" customWidth="1"/>
    <col min="21" max="21" width="8.6328125" style="1" customWidth="1"/>
    <col min="22" max="22" width="5.6328125" style="1" customWidth="1"/>
    <col min="23" max="23" width="10.6328125" style="1" customWidth="1"/>
    <col min="24" max="24" width="10.54296875" style="151" customWidth="1"/>
    <col min="25" max="25" width="8.6328125" style="1" customWidth="1"/>
    <col min="26" max="26" width="5.6328125" style="1" customWidth="1"/>
    <col min="27" max="27" width="10.6328125" style="1" customWidth="1"/>
    <col min="28" max="28" width="10.54296875" style="151" customWidth="1"/>
    <col min="29" max="29" width="8.6328125" style="1" customWidth="1"/>
    <col min="30" max="30" width="5.6328125" style="1" customWidth="1"/>
    <col min="31" max="31" width="10.6328125" style="1" customWidth="1"/>
    <col min="32" max="32" width="10.54296875" style="151" customWidth="1"/>
    <col min="33" max="33" width="8.6328125" style="1" customWidth="1"/>
    <col min="34" max="34" width="5.6328125" style="1" customWidth="1"/>
    <col min="35" max="35" width="10.6328125" style="1" customWidth="1"/>
    <col min="36" max="36" width="10.54296875" style="151" customWidth="1"/>
    <col min="37" max="37" width="8.6328125" style="1" customWidth="1"/>
    <col min="38" max="38" width="5.6328125" style="1" customWidth="1"/>
    <col min="39" max="39" width="10.6328125" style="1" customWidth="1"/>
    <col min="40" max="40" width="10.54296875" style="151" customWidth="1"/>
    <col min="41" max="41" width="8.6328125" style="1" customWidth="1"/>
    <col min="42" max="42" width="5.6328125" style="1" customWidth="1"/>
    <col min="43" max="43" width="10.6328125" style="1" customWidth="1"/>
    <col min="44" max="44" width="10.54296875" style="151" customWidth="1"/>
    <col min="45" max="45" width="8.6328125" style="1" customWidth="1"/>
    <col min="46" max="46" width="5.6328125" style="1" customWidth="1"/>
    <col min="47" max="47" width="10.6328125" style="1" customWidth="1"/>
    <col min="48" max="48" width="10.54296875" style="151" customWidth="1"/>
    <col min="49" max="49" width="8.6328125" style="1" customWidth="1"/>
    <col min="50" max="50" width="5.6328125" style="1" customWidth="1"/>
    <col min="51" max="51" width="10.6328125" style="1" customWidth="1"/>
    <col min="52" max="52" width="10.54296875" style="151" customWidth="1"/>
    <col min="53" max="53" width="8.6328125" style="1" customWidth="1"/>
    <col min="54" max="54" width="5.6328125" style="1" customWidth="1"/>
    <col min="55" max="55" width="10.6328125" style="1" customWidth="1"/>
    <col min="56" max="56" width="10.54296875" style="151" customWidth="1"/>
    <col min="57" max="57" width="8.6328125" style="1" customWidth="1"/>
    <col min="58" max="58" width="5.6328125" style="1" customWidth="1"/>
    <col min="59" max="59" width="10.6328125" style="1" customWidth="1"/>
    <col min="60" max="60" width="10.54296875" style="151" customWidth="1"/>
    <col min="61" max="61" width="8.6328125" style="1" customWidth="1"/>
    <col min="62" max="62" width="5.6328125" style="1" customWidth="1"/>
    <col min="63" max="63" width="10.6328125" style="1" customWidth="1"/>
    <col min="64" max="64" width="8.453125" style="151" customWidth="1"/>
    <col min="65" max="65" width="8.6328125" style="1" customWidth="1"/>
    <col min="66" max="66" width="5.6328125" style="1" customWidth="1"/>
    <col min="67" max="67" width="10.6328125" style="1" customWidth="1"/>
    <col min="68" max="68" width="10.54296875" style="151" customWidth="1"/>
    <col min="69" max="69" width="8.6328125" style="1" customWidth="1"/>
    <col min="70" max="70" width="5.6328125" style="1" customWidth="1"/>
    <col min="71" max="71" width="10.6328125" style="1" customWidth="1"/>
    <col min="72" max="72" width="10.54296875" style="151" customWidth="1"/>
    <col min="73" max="73" width="8.6328125" style="1" customWidth="1"/>
    <col min="74" max="74" width="5.6328125" style="1" customWidth="1"/>
    <col min="75" max="75" width="10.6328125" style="1" customWidth="1"/>
    <col min="76" max="76" width="10.54296875" style="151" customWidth="1"/>
    <col min="77" max="77" width="8.6328125" style="1" customWidth="1"/>
    <col min="78" max="78" width="5.6328125" style="1" customWidth="1"/>
    <col min="79" max="79" width="10.6328125" style="1" customWidth="1"/>
    <col min="80" max="80" width="10.54296875" style="151" customWidth="1"/>
    <col min="81" max="81" width="8.6328125" style="1" customWidth="1"/>
    <col min="82" max="82" width="5.6328125" style="1" customWidth="1"/>
    <col min="83" max="83" width="10.6328125" style="1" customWidth="1"/>
    <col min="84" max="84" width="10.54296875" style="151" customWidth="1"/>
    <col min="85" max="16384" width="11.453125" style="1"/>
  </cols>
  <sheetData>
    <row r="1" spans="1:84" ht="16.5" customHeight="1" x14ac:dyDescent="0.35">
      <c r="B1" s="118"/>
      <c r="C1" s="118"/>
      <c r="D1" s="118"/>
      <c r="E1" s="118"/>
      <c r="F1" s="118"/>
      <c r="H1" s="119"/>
      <c r="I1" s="118"/>
      <c r="J1" s="118"/>
      <c r="K1" s="118"/>
      <c r="M1" s="118"/>
      <c r="N1" s="118"/>
      <c r="O1" s="118"/>
      <c r="Q1" s="118"/>
      <c r="R1" s="118"/>
      <c r="S1" s="120"/>
      <c r="T1" s="168"/>
      <c r="U1" s="120"/>
      <c r="V1" s="120"/>
      <c r="W1" s="120"/>
      <c r="X1" s="168"/>
      <c r="Y1" s="120"/>
      <c r="Z1" s="120"/>
      <c r="AA1" s="120"/>
      <c r="AB1" s="168"/>
      <c r="AC1" s="120" t="s">
        <v>146</v>
      </c>
      <c r="AD1" s="120"/>
      <c r="AE1" s="120"/>
      <c r="AF1" s="168"/>
      <c r="AG1" s="120"/>
      <c r="AH1" s="120"/>
      <c r="AI1" s="118"/>
      <c r="AK1" s="118"/>
      <c r="AL1" s="118"/>
      <c r="AM1" s="118"/>
      <c r="AO1" s="118"/>
      <c r="AP1" s="118"/>
      <c r="AQ1" s="118"/>
      <c r="AS1" s="118"/>
      <c r="AT1" s="118"/>
      <c r="AU1" s="118"/>
      <c r="AW1" s="118"/>
      <c r="AX1" s="118"/>
      <c r="AY1" s="118"/>
      <c r="BA1" s="118"/>
      <c r="BB1" s="118"/>
      <c r="BC1" s="118"/>
      <c r="BE1" s="118"/>
      <c r="BF1" s="118"/>
      <c r="BG1" s="118"/>
      <c r="BI1" s="118"/>
      <c r="BJ1" s="118"/>
      <c r="BK1" s="118"/>
      <c r="BM1" s="118"/>
      <c r="BN1" s="118"/>
      <c r="BO1" s="118"/>
      <c r="BQ1" s="118"/>
      <c r="BR1" s="118"/>
      <c r="BS1" s="118"/>
      <c r="BU1" s="118"/>
      <c r="BV1" s="118"/>
      <c r="BW1" s="118"/>
      <c r="BY1" s="118"/>
      <c r="BZ1" s="118"/>
      <c r="CA1" s="118"/>
      <c r="CC1" s="118"/>
      <c r="CD1" s="118"/>
      <c r="CE1" s="118"/>
    </row>
    <row r="2" spans="1:84" ht="19.5" customHeight="1" x14ac:dyDescent="0.35">
      <c r="B2" s="110"/>
      <c r="C2" s="110"/>
      <c r="D2" s="110"/>
      <c r="E2" s="110"/>
      <c r="F2" s="110"/>
      <c r="G2" s="149"/>
      <c r="H2" s="112"/>
      <c r="I2" s="30"/>
      <c r="J2" s="30"/>
      <c r="K2" s="30"/>
      <c r="BU2"/>
      <c r="BV2"/>
      <c r="BW2"/>
      <c r="BX2" s="135"/>
    </row>
    <row r="3" spans="1:84" ht="19.5" customHeight="1" x14ac:dyDescent="0.35">
      <c r="B3" s="110"/>
      <c r="C3" s="110"/>
      <c r="D3" s="110"/>
      <c r="E3" s="110"/>
      <c r="F3" s="110"/>
      <c r="G3" s="149"/>
      <c r="H3" s="112"/>
      <c r="I3" s="30"/>
      <c r="J3" s="30"/>
      <c r="K3" s="165"/>
      <c r="BU3"/>
      <c r="BV3"/>
      <c r="BW3"/>
      <c r="BX3" s="135"/>
    </row>
    <row r="4" spans="1:84" ht="19.5" customHeight="1" x14ac:dyDescent="0.4">
      <c r="B4" s="110"/>
      <c r="C4" s="110"/>
      <c r="D4" s="110"/>
      <c r="E4" s="110"/>
      <c r="F4" s="110"/>
      <c r="G4" s="149"/>
      <c r="H4" s="112"/>
      <c r="I4" s="30"/>
      <c r="J4" s="166"/>
      <c r="K4" s="30"/>
      <c r="BU4"/>
      <c r="BV4"/>
      <c r="BW4"/>
      <c r="BX4" s="135"/>
    </row>
    <row r="5" spans="1:84" ht="19.5" customHeight="1" x14ac:dyDescent="0.35">
      <c r="B5" s="338" t="s">
        <v>146</v>
      </c>
      <c r="C5" s="338"/>
      <c r="D5" s="338"/>
      <c r="E5" s="338"/>
      <c r="F5" s="338"/>
      <c r="G5" s="338"/>
      <c r="H5" s="167"/>
      <c r="I5" s="30"/>
      <c r="J5" s="30"/>
      <c r="K5" s="30"/>
      <c r="BU5"/>
      <c r="BV5"/>
      <c r="BW5"/>
      <c r="BX5" s="135"/>
    </row>
    <row r="6" spans="1:84" ht="19.5" customHeight="1" x14ac:dyDescent="0.35">
      <c r="B6" s="342" t="s">
        <v>63</v>
      </c>
      <c r="C6" s="342"/>
      <c r="D6" s="342"/>
      <c r="E6" s="342"/>
      <c r="F6" s="342"/>
      <c r="G6" s="149"/>
      <c r="H6" s="112"/>
      <c r="I6" s="30"/>
      <c r="J6" s="30"/>
      <c r="K6" s="30"/>
      <c r="BU6"/>
      <c r="BV6"/>
      <c r="BW6"/>
      <c r="BX6" s="135"/>
    </row>
    <row r="7" spans="1:84" ht="19.5" customHeight="1" x14ac:dyDescent="0.35">
      <c r="B7" s="339"/>
      <c r="C7" s="340"/>
      <c r="D7" s="340"/>
      <c r="E7" s="340"/>
      <c r="F7" s="341"/>
      <c r="G7" s="164"/>
      <c r="H7" s="112"/>
      <c r="I7" s="30"/>
      <c r="J7" s="30"/>
      <c r="K7" s="30"/>
      <c r="BU7"/>
      <c r="BV7"/>
      <c r="BW7"/>
      <c r="BX7" s="135"/>
    </row>
    <row r="8" spans="1:84" ht="19.5" customHeight="1" x14ac:dyDescent="0.35">
      <c r="B8" s="342" t="s">
        <v>160</v>
      </c>
      <c r="C8" s="342"/>
      <c r="D8" s="342"/>
      <c r="E8" s="342"/>
      <c r="F8" s="342"/>
      <c r="G8" s="149"/>
      <c r="H8" s="112"/>
      <c r="I8" s="30"/>
      <c r="J8" s="30"/>
      <c r="K8" s="30"/>
      <c r="BU8"/>
      <c r="BV8"/>
      <c r="BW8"/>
      <c r="BX8" s="135"/>
    </row>
    <row r="9" spans="1:84" ht="20.149999999999999" customHeight="1" x14ac:dyDescent="0.35">
      <c r="B9" s="339"/>
      <c r="C9" s="340"/>
      <c r="D9" s="340"/>
      <c r="E9" s="340"/>
      <c r="F9" s="341"/>
      <c r="G9" s="152"/>
      <c r="I9" s="270" t="s">
        <v>139</v>
      </c>
      <c r="J9" s="271"/>
      <c r="K9" s="271"/>
      <c r="L9" s="271"/>
      <c r="M9" s="271"/>
      <c r="N9" s="271"/>
      <c r="O9" s="271"/>
      <c r="P9" s="271"/>
      <c r="Q9" s="271"/>
      <c r="R9" s="271"/>
      <c r="S9" s="271"/>
      <c r="T9" s="271"/>
      <c r="U9" s="271"/>
      <c r="V9" s="271"/>
      <c r="W9" s="271"/>
      <c r="X9" s="271"/>
      <c r="Y9" s="271"/>
      <c r="Z9" s="271"/>
      <c r="AA9" s="271"/>
      <c r="AB9" s="272"/>
      <c r="AC9" s="270" t="s">
        <v>138</v>
      </c>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2"/>
      <c r="BM9" s="270" t="s">
        <v>140</v>
      </c>
      <c r="BN9" s="271"/>
      <c r="BO9" s="271"/>
      <c r="BP9" s="271"/>
      <c r="BQ9" s="271"/>
      <c r="BR9" s="271"/>
      <c r="BS9" s="271"/>
      <c r="BT9" s="271"/>
      <c r="BU9" s="271"/>
      <c r="BV9" s="271"/>
      <c r="BW9" s="271"/>
      <c r="BX9" s="271"/>
      <c r="BY9" s="271"/>
      <c r="BZ9" s="271"/>
      <c r="CA9" s="271"/>
      <c r="CB9" s="271"/>
      <c r="CC9" s="271"/>
      <c r="CD9" s="271"/>
      <c r="CE9" s="271"/>
      <c r="CF9" s="272"/>
    </row>
    <row r="10" spans="1:84" x14ac:dyDescent="0.3">
      <c r="A10" s="69"/>
      <c r="B10" s="63" t="s">
        <v>144</v>
      </c>
      <c r="C10" s="114"/>
      <c r="D10" s="114"/>
      <c r="E10" s="114"/>
      <c r="F10" s="114"/>
      <c r="G10" s="152"/>
      <c r="I10" s="279" t="s">
        <v>2</v>
      </c>
      <c r="J10" s="280"/>
      <c r="K10" s="280"/>
      <c r="L10" s="281"/>
      <c r="M10" s="279" t="s">
        <v>3</v>
      </c>
      <c r="N10" s="280"/>
      <c r="O10" s="280"/>
      <c r="P10" s="281"/>
      <c r="Q10" s="279" t="s">
        <v>4</v>
      </c>
      <c r="R10" s="280"/>
      <c r="S10" s="280"/>
      <c r="T10" s="281"/>
      <c r="U10" s="279" t="s">
        <v>5</v>
      </c>
      <c r="V10" s="280"/>
      <c r="W10" s="280"/>
      <c r="X10" s="281"/>
      <c r="Y10" s="279" t="s">
        <v>6</v>
      </c>
      <c r="Z10" s="280"/>
      <c r="AA10" s="280"/>
      <c r="AB10" s="281"/>
      <c r="AC10" s="279" t="s">
        <v>7</v>
      </c>
      <c r="AD10" s="280"/>
      <c r="AE10" s="280"/>
      <c r="AF10" s="281"/>
      <c r="AG10" s="279" t="s">
        <v>8</v>
      </c>
      <c r="AH10" s="280"/>
      <c r="AI10" s="280"/>
      <c r="AJ10" s="281"/>
      <c r="AK10" s="279" t="s">
        <v>9</v>
      </c>
      <c r="AL10" s="280"/>
      <c r="AM10" s="280"/>
      <c r="AN10" s="281"/>
      <c r="AO10" s="279" t="s">
        <v>10</v>
      </c>
      <c r="AP10" s="280"/>
      <c r="AQ10" s="280"/>
      <c r="AR10" s="281"/>
      <c r="AS10" s="279" t="s">
        <v>11</v>
      </c>
      <c r="AT10" s="280"/>
      <c r="AU10" s="280"/>
      <c r="AV10" s="281"/>
      <c r="AW10" s="279" t="s">
        <v>20</v>
      </c>
      <c r="AX10" s="280"/>
      <c r="AY10" s="280"/>
      <c r="AZ10" s="281"/>
      <c r="BA10" s="279" t="s">
        <v>12</v>
      </c>
      <c r="BB10" s="280"/>
      <c r="BC10" s="280"/>
      <c r="BD10" s="281"/>
      <c r="BE10" s="279" t="s">
        <v>13</v>
      </c>
      <c r="BF10" s="280"/>
      <c r="BG10" s="280"/>
      <c r="BH10" s="281"/>
      <c r="BI10" s="279" t="s">
        <v>14</v>
      </c>
      <c r="BJ10" s="280"/>
      <c r="BK10" s="280"/>
      <c r="BL10" s="281"/>
      <c r="BM10" s="279" t="s">
        <v>15</v>
      </c>
      <c r="BN10" s="280"/>
      <c r="BO10" s="280"/>
      <c r="BP10" s="281"/>
      <c r="BQ10" s="279" t="s">
        <v>16</v>
      </c>
      <c r="BR10" s="280"/>
      <c r="BS10" s="280"/>
      <c r="BT10" s="281"/>
      <c r="BU10" s="279" t="s">
        <v>17</v>
      </c>
      <c r="BV10" s="280"/>
      <c r="BW10" s="280"/>
      <c r="BX10" s="281"/>
      <c r="BY10" s="279" t="s">
        <v>18</v>
      </c>
      <c r="BZ10" s="280"/>
      <c r="CA10" s="280"/>
      <c r="CB10" s="281"/>
      <c r="CC10" s="279" t="s">
        <v>19</v>
      </c>
      <c r="CD10" s="280"/>
      <c r="CE10" s="280"/>
      <c r="CF10" s="281"/>
    </row>
    <row r="11" spans="1:84" x14ac:dyDescent="0.35">
      <c r="A11" s="70"/>
      <c r="B11" s="288" t="s">
        <v>141</v>
      </c>
      <c r="C11" s="288"/>
      <c r="D11" s="288"/>
      <c r="E11" s="288"/>
      <c r="F11" s="288"/>
      <c r="G11" s="153"/>
      <c r="H11" s="38"/>
      <c r="I11" s="282"/>
      <c r="J11" s="283"/>
      <c r="K11" s="283"/>
      <c r="L11" s="284"/>
      <c r="M11" s="282"/>
      <c r="N11" s="283"/>
      <c r="O11" s="283"/>
      <c r="P11" s="284"/>
      <c r="Q11" s="282"/>
      <c r="R11" s="283"/>
      <c r="S11" s="283"/>
      <c r="T11" s="284"/>
      <c r="U11" s="282"/>
      <c r="V11" s="283"/>
      <c r="W11" s="283"/>
      <c r="X11" s="284"/>
      <c r="Y11" s="282"/>
      <c r="Z11" s="283"/>
      <c r="AA11" s="283"/>
      <c r="AB11" s="284"/>
      <c r="AC11" s="282"/>
      <c r="AD11" s="283"/>
      <c r="AE11" s="283"/>
      <c r="AF11" s="284"/>
      <c r="AG11" s="282"/>
      <c r="AH11" s="283"/>
      <c r="AI11" s="283"/>
      <c r="AJ11" s="284"/>
      <c r="AK11" s="282"/>
      <c r="AL11" s="283"/>
      <c r="AM11" s="283"/>
      <c r="AN11" s="284"/>
      <c r="AO11" s="282"/>
      <c r="AP11" s="283"/>
      <c r="AQ11" s="283"/>
      <c r="AR11" s="284"/>
      <c r="AS11" s="282"/>
      <c r="AT11" s="283"/>
      <c r="AU11" s="283"/>
      <c r="AV11" s="284"/>
      <c r="AW11" s="282"/>
      <c r="AX11" s="283"/>
      <c r="AY11" s="283"/>
      <c r="AZ11" s="284"/>
      <c r="BA11" s="282"/>
      <c r="BB11" s="283"/>
      <c r="BC11" s="283"/>
      <c r="BD11" s="284"/>
      <c r="BE11" s="282"/>
      <c r="BF11" s="283"/>
      <c r="BG11" s="283"/>
      <c r="BH11" s="284"/>
      <c r="BI11" s="282"/>
      <c r="BJ11" s="283"/>
      <c r="BK11" s="283"/>
      <c r="BL11" s="284"/>
      <c r="BM11" s="282"/>
      <c r="BN11" s="283"/>
      <c r="BO11" s="283"/>
      <c r="BP11" s="284"/>
      <c r="BQ11" s="282"/>
      <c r="BR11" s="283"/>
      <c r="BS11" s="283"/>
      <c r="BT11" s="284"/>
      <c r="BU11" s="282"/>
      <c r="BV11" s="283"/>
      <c r="BW11" s="283"/>
      <c r="BX11" s="284"/>
      <c r="BY11" s="282"/>
      <c r="BZ11" s="283"/>
      <c r="CA11" s="283"/>
      <c r="CB11" s="284"/>
      <c r="CC11" s="282"/>
      <c r="CD11" s="283"/>
      <c r="CE11" s="283"/>
      <c r="CF11" s="284"/>
    </row>
    <row r="12" spans="1:84" s="55" customFormat="1" ht="34.5" x14ac:dyDescent="0.25">
      <c r="A12" s="2"/>
      <c r="B12" s="307" t="s">
        <v>22</v>
      </c>
      <c r="C12" s="308"/>
      <c r="D12" s="308"/>
      <c r="E12" s="308"/>
      <c r="F12" s="309"/>
      <c r="G12" s="170" t="s">
        <v>23</v>
      </c>
      <c r="H12" s="171" t="s">
        <v>24</v>
      </c>
      <c r="I12" s="172" t="s">
        <v>25</v>
      </c>
      <c r="J12" s="172" t="s">
        <v>26</v>
      </c>
      <c r="K12" s="172" t="s">
        <v>27</v>
      </c>
      <c r="L12" s="172" t="s">
        <v>28</v>
      </c>
      <c r="M12" s="172" t="s">
        <v>25</v>
      </c>
      <c r="N12" s="172" t="s">
        <v>26</v>
      </c>
      <c r="O12" s="172" t="s">
        <v>27</v>
      </c>
      <c r="P12" s="172" t="s">
        <v>28</v>
      </c>
      <c r="Q12" s="172" t="s">
        <v>25</v>
      </c>
      <c r="R12" s="172" t="s">
        <v>26</v>
      </c>
      <c r="S12" s="172" t="s">
        <v>27</v>
      </c>
      <c r="T12" s="172" t="s">
        <v>28</v>
      </c>
      <c r="U12" s="172" t="s">
        <v>25</v>
      </c>
      <c r="V12" s="172" t="s">
        <v>26</v>
      </c>
      <c r="W12" s="172" t="s">
        <v>27</v>
      </c>
      <c r="X12" s="172" t="s">
        <v>28</v>
      </c>
      <c r="Y12" s="172" t="s">
        <v>25</v>
      </c>
      <c r="Z12" s="172" t="s">
        <v>26</v>
      </c>
      <c r="AA12" s="172" t="s">
        <v>27</v>
      </c>
      <c r="AB12" s="172" t="s">
        <v>28</v>
      </c>
      <c r="AC12" s="172" t="s">
        <v>25</v>
      </c>
      <c r="AD12" s="172" t="s">
        <v>26</v>
      </c>
      <c r="AE12" s="172" t="s">
        <v>27</v>
      </c>
      <c r="AF12" s="172" t="s">
        <v>28</v>
      </c>
      <c r="AG12" s="172" t="s">
        <v>25</v>
      </c>
      <c r="AH12" s="172" t="s">
        <v>26</v>
      </c>
      <c r="AI12" s="172" t="s">
        <v>27</v>
      </c>
      <c r="AJ12" s="172" t="s">
        <v>28</v>
      </c>
      <c r="AK12" s="172" t="s">
        <v>25</v>
      </c>
      <c r="AL12" s="172" t="s">
        <v>26</v>
      </c>
      <c r="AM12" s="172" t="s">
        <v>27</v>
      </c>
      <c r="AN12" s="172" t="s">
        <v>28</v>
      </c>
      <c r="AO12" s="172" t="s">
        <v>25</v>
      </c>
      <c r="AP12" s="172" t="s">
        <v>26</v>
      </c>
      <c r="AQ12" s="172" t="s">
        <v>27</v>
      </c>
      <c r="AR12" s="172" t="s">
        <v>28</v>
      </c>
      <c r="AS12" s="172" t="s">
        <v>25</v>
      </c>
      <c r="AT12" s="172" t="s">
        <v>26</v>
      </c>
      <c r="AU12" s="172" t="s">
        <v>27</v>
      </c>
      <c r="AV12" s="172" t="s">
        <v>28</v>
      </c>
      <c r="AW12" s="172" t="s">
        <v>25</v>
      </c>
      <c r="AX12" s="172" t="s">
        <v>26</v>
      </c>
      <c r="AY12" s="172" t="s">
        <v>27</v>
      </c>
      <c r="AZ12" s="172" t="s">
        <v>28</v>
      </c>
      <c r="BA12" s="172" t="s">
        <v>25</v>
      </c>
      <c r="BB12" s="172" t="s">
        <v>26</v>
      </c>
      <c r="BC12" s="172" t="s">
        <v>27</v>
      </c>
      <c r="BD12" s="172" t="s">
        <v>28</v>
      </c>
      <c r="BE12" s="172" t="s">
        <v>25</v>
      </c>
      <c r="BF12" s="172" t="s">
        <v>26</v>
      </c>
      <c r="BG12" s="172" t="s">
        <v>27</v>
      </c>
      <c r="BH12" s="172" t="s">
        <v>28</v>
      </c>
      <c r="BI12" s="172" t="s">
        <v>25</v>
      </c>
      <c r="BJ12" s="172" t="s">
        <v>26</v>
      </c>
      <c r="BK12" s="172" t="s">
        <v>27</v>
      </c>
      <c r="BL12" s="172" t="s">
        <v>28</v>
      </c>
      <c r="BM12" s="172" t="s">
        <v>25</v>
      </c>
      <c r="BN12" s="172" t="s">
        <v>26</v>
      </c>
      <c r="BO12" s="172" t="s">
        <v>27</v>
      </c>
      <c r="BP12" s="172" t="s">
        <v>28</v>
      </c>
      <c r="BQ12" s="172" t="s">
        <v>25</v>
      </c>
      <c r="BR12" s="172" t="s">
        <v>26</v>
      </c>
      <c r="BS12" s="172" t="s">
        <v>27</v>
      </c>
      <c r="BT12" s="172" t="s">
        <v>28</v>
      </c>
      <c r="BU12" s="172" t="s">
        <v>25</v>
      </c>
      <c r="BV12" s="172" t="s">
        <v>26</v>
      </c>
      <c r="BW12" s="172" t="s">
        <v>27</v>
      </c>
      <c r="BX12" s="172" t="s">
        <v>28</v>
      </c>
      <c r="BY12" s="172" t="s">
        <v>25</v>
      </c>
      <c r="BZ12" s="172" t="s">
        <v>26</v>
      </c>
      <c r="CA12" s="172" t="s">
        <v>27</v>
      </c>
      <c r="CB12" s="172" t="s">
        <v>28</v>
      </c>
      <c r="CC12" s="172" t="s">
        <v>25</v>
      </c>
      <c r="CD12" s="172" t="s">
        <v>26</v>
      </c>
      <c r="CE12" s="172" t="s">
        <v>27</v>
      </c>
      <c r="CF12" s="172" t="s">
        <v>28</v>
      </c>
    </row>
    <row r="13" spans="1:84" x14ac:dyDescent="0.35">
      <c r="B13" s="267"/>
      <c r="C13" s="268"/>
      <c r="D13" s="268"/>
      <c r="E13" s="269"/>
      <c r="F13" s="174"/>
      <c r="G13" s="154">
        <f>+L13+P13+T13+X13+AB13+AF13+AJ13+AN13+AR13+AV13+BL13+BD13+BP13+BH13+BT13+BX13+CB13+CF13+AZ13</f>
        <v>0</v>
      </c>
      <c r="H13" s="59">
        <f>+(I13*J13/24)+(M13*N13/24)+(Q13*R13/24)+(U13*V13/24)+(Y13*Z13/24)+(AC13*AD13/24)+(AG13*AH13/24)+(AK13*AL13/24)+(AO13*AP13/24)+(AS13*AT13/24)+(BA13*BB13/24)+(BE13*BF13/24)+(BI13*BJ13/24)+(BM13*BN13/24)+(BQ13*BR13/24)+(BU13*BV13/24)+(BY13*BZ13/24)+(CC13*CD13/24)+(AW13*AX13/24)</f>
        <v>0</v>
      </c>
      <c r="I13" s="43"/>
      <c r="J13" s="43"/>
      <c r="K13" s="173"/>
      <c r="L13" s="154">
        <f>I13*J13*K13</f>
        <v>0</v>
      </c>
      <c r="M13" s="43"/>
      <c r="N13" s="43"/>
      <c r="O13" s="173"/>
      <c r="P13" s="154">
        <f t="shared" ref="P13:P22" si="0">+M13*N13*O13</f>
        <v>0</v>
      </c>
      <c r="Q13" s="43"/>
      <c r="R13" s="43"/>
      <c r="S13" s="173"/>
      <c r="T13" s="154">
        <f t="shared" ref="T13:T22" si="1">+Q13*R13*S13</f>
        <v>0</v>
      </c>
      <c r="U13" s="43"/>
      <c r="V13" s="43"/>
      <c r="W13" s="173"/>
      <c r="X13" s="154">
        <f>+U13*V13*W13</f>
        <v>0</v>
      </c>
      <c r="Y13" s="43"/>
      <c r="Z13" s="43"/>
      <c r="AA13" s="173"/>
      <c r="AB13" s="154">
        <f>+Y13*Z13*AA13</f>
        <v>0</v>
      </c>
      <c r="AC13" s="43"/>
      <c r="AD13" s="43"/>
      <c r="AE13" s="173"/>
      <c r="AF13" s="154">
        <f>+AC13*AD13*AE13</f>
        <v>0</v>
      </c>
      <c r="AG13" s="43"/>
      <c r="AH13" s="43"/>
      <c r="AI13" s="173"/>
      <c r="AJ13" s="154">
        <f>+AG13*AH13*AI13</f>
        <v>0</v>
      </c>
      <c r="AK13" s="43"/>
      <c r="AL13" s="43"/>
      <c r="AM13" s="173"/>
      <c r="AN13" s="154">
        <f>+AK13*AL13*AM13</f>
        <v>0</v>
      </c>
      <c r="AO13" s="43"/>
      <c r="AP13" s="43"/>
      <c r="AQ13" s="173"/>
      <c r="AR13" s="154">
        <f>+AO13*AP13*AQ13</f>
        <v>0</v>
      </c>
      <c r="AS13" s="43"/>
      <c r="AT13" s="43"/>
      <c r="AU13" s="173"/>
      <c r="AV13" s="154">
        <f>+AS13*AT13*AU13</f>
        <v>0</v>
      </c>
      <c r="AW13" s="43"/>
      <c r="AX13" s="43"/>
      <c r="AY13" s="173"/>
      <c r="AZ13" s="154">
        <f t="shared" ref="AZ13:AZ22" si="2">+AW13*AX13*AY13</f>
        <v>0</v>
      </c>
      <c r="BA13" s="43"/>
      <c r="BB13" s="43"/>
      <c r="BC13" s="173"/>
      <c r="BD13" s="154">
        <f>+BA13*BB13*BC13</f>
        <v>0</v>
      </c>
      <c r="BE13" s="43"/>
      <c r="BF13" s="43"/>
      <c r="BG13" s="173"/>
      <c r="BH13" s="154">
        <f>+BE13*BF13*BG13</f>
        <v>0</v>
      </c>
      <c r="BI13" s="173"/>
      <c r="BJ13" s="173"/>
      <c r="BK13" s="173"/>
      <c r="BL13" s="154">
        <f>+BI13*BJ13*BK13</f>
        <v>0</v>
      </c>
      <c r="BM13" s="43"/>
      <c r="BN13" s="43"/>
      <c r="BO13" s="173"/>
      <c r="BP13" s="154">
        <f>+BM13*BN13*BO13</f>
        <v>0</v>
      </c>
      <c r="BQ13" s="43"/>
      <c r="BR13" s="43"/>
      <c r="BS13" s="173"/>
      <c r="BT13" s="154">
        <f>+BQ13*BR13*BS13</f>
        <v>0</v>
      </c>
      <c r="BU13" s="43"/>
      <c r="BV13" s="43"/>
      <c r="BW13" s="173"/>
      <c r="BX13" s="154">
        <f>+BU13*BV13*BW13</f>
        <v>0</v>
      </c>
      <c r="BY13" s="43"/>
      <c r="BZ13" s="43"/>
      <c r="CA13" s="173"/>
      <c r="CB13" s="154">
        <f>+BY13*BZ13*CA13</f>
        <v>0</v>
      </c>
      <c r="CC13" s="43"/>
      <c r="CD13" s="43"/>
      <c r="CE13" s="173"/>
      <c r="CF13" s="154">
        <f>+CC13*CD13*CE13</f>
        <v>0</v>
      </c>
    </row>
    <row r="14" spans="1:84" x14ac:dyDescent="0.35">
      <c r="B14" s="267"/>
      <c r="C14" s="268"/>
      <c r="D14" s="268"/>
      <c r="E14" s="269"/>
      <c r="F14" s="174"/>
      <c r="G14" s="154">
        <f t="shared" ref="G14:G22" si="3">+L14+P14+T14+X14+AB14+AF14+AJ14+AN14+AR14+AV14+BL14+BD14+BP14+BH14+BT14+BX14+CB14+CF14+AZ14</f>
        <v>0</v>
      </c>
      <c r="H14" s="59">
        <f t="shared" ref="H14:H22" si="4">+(I14*J14/24)+(M14*N14/24)+(Q14*R14/24)+(U14*V14/24)+(Y14*Z14/24)+(AC14*AD14/24)+(AG14*AH14/24)+(AK14*AL14/24)+(AO14*AP14/24)+(AS14*AT14/24)+(BA14*BB14/24)+(BE14*BF14/24)+(BM14*BN14/24)+(BQ14*BR14/24)+(BU14*BV14/24)+(BY14*BZ14/24)+(CC14*CD14/24)+(AW14*AX14/24)</f>
        <v>0</v>
      </c>
      <c r="I14" s="43"/>
      <c r="J14" s="43"/>
      <c r="K14" s="173"/>
      <c r="L14" s="154">
        <f t="shared" ref="L14:L22" si="5">I14*J14*K14</f>
        <v>0</v>
      </c>
      <c r="M14" s="43"/>
      <c r="N14" s="43"/>
      <c r="O14" s="173"/>
      <c r="P14" s="154">
        <f t="shared" si="0"/>
        <v>0</v>
      </c>
      <c r="Q14" s="43"/>
      <c r="R14" s="43"/>
      <c r="S14" s="173"/>
      <c r="T14" s="154">
        <f t="shared" si="1"/>
        <v>0</v>
      </c>
      <c r="U14" s="43"/>
      <c r="V14" s="43"/>
      <c r="W14" s="173"/>
      <c r="X14" s="154">
        <f>+U14*V14*W14</f>
        <v>0</v>
      </c>
      <c r="Y14" s="43"/>
      <c r="Z14" s="43"/>
      <c r="AA14" s="173"/>
      <c r="AB14" s="154">
        <f t="shared" ref="AB14:AB22" si="6">+Y14*Z14*AA14</f>
        <v>0</v>
      </c>
      <c r="AC14" s="43"/>
      <c r="AD14" s="43"/>
      <c r="AE14" s="173"/>
      <c r="AF14" s="154">
        <f t="shared" ref="AF14:AF22" si="7">+AC14*AD14*AE14</f>
        <v>0</v>
      </c>
      <c r="AG14" s="43"/>
      <c r="AH14" s="43"/>
      <c r="AI14" s="173"/>
      <c r="AJ14" s="154">
        <f t="shared" ref="AJ14:AJ22" si="8">+AG14*AH14*AI14</f>
        <v>0</v>
      </c>
      <c r="AK14" s="43"/>
      <c r="AL14" s="43"/>
      <c r="AM14" s="173"/>
      <c r="AN14" s="154">
        <f t="shared" ref="AN14:AN22" si="9">+AK14*AL14*AM14</f>
        <v>0</v>
      </c>
      <c r="AO14" s="43"/>
      <c r="AP14" s="43"/>
      <c r="AQ14" s="173"/>
      <c r="AR14" s="154">
        <f t="shared" ref="AR14:AR22" si="10">+AO14*AP14*AQ14</f>
        <v>0</v>
      </c>
      <c r="AS14" s="43"/>
      <c r="AT14" s="43"/>
      <c r="AU14" s="173"/>
      <c r="AV14" s="154">
        <f t="shared" ref="AV14:AV22" si="11">+AS14*AT14*AU14</f>
        <v>0</v>
      </c>
      <c r="AW14" s="43"/>
      <c r="AX14" s="43"/>
      <c r="AY14" s="173"/>
      <c r="AZ14" s="154">
        <f t="shared" si="2"/>
        <v>0</v>
      </c>
      <c r="BA14" s="43"/>
      <c r="BB14" s="43"/>
      <c r="BC14" s="173"/>
      <c r="BD14" s="154">
        <f t="shared" ref="BD14:BD22" si="12">+BA14*BB14*BC14</f>
        <v>0</v>
      </c>
      <c r="BE14" s="43"/>
      <c r="BF14" s="43"/>
      <c r="BG14" s="173"/>
      <c r="BH14" s="154">
        <f>+BE14*BF14*BG14</f>
        <v>0</v>
      </c>
      <c r="BI14" s="173"/>
      <c r="BJ14" s="173"/>
      <c r="BK14" s="173"/>
      <c r="BL14" s="154">
        <f>+BI14*BJ14*BK14</f>
        <v>0</v>
      </c>
      <c r="BM14" s="43"/>
      <c r="BN14" s="43"/>
      <c r="BO14" s="173"/>
      <c r="BP14" s="154">
        <f t="shared" ref="BP14:BP22" si="13">+BM14*BN14*BO14</f>
        <v>0</v>
      </c>
      <c r="BQ14" s="43"/>
      <c r="BR14" s="43"/>
      <c r="BS14" s="173"/>
      <c r="BT14" s="154">
        <f t="shared" ref="BT14:BT22" si="14">+BQ14*BR14*BS14</f>
        <v>0</v>
      </c>
      <c r="BU14" s="43"/>
      <c r="BV14" s="43"/>
      <c r="BW14" s="173"/>
      <c r="BX14" s="154">
        <f t="shared" ref="BX14:BX22" si="15">+BU14*BV14*BW14</f>
        <v>0</v>
      </c>
      <c r="BY14" s="43"/>
      <c r="BZ14" s="43"/>
      <c r="CA14" s="173"/>
      <c r="CB14" s="154">
        <f t="shared" ref="CB14:CB22" si="16">+BY14*BZ14*CA14</f>
        <v>0</v>
      </c>
      <c r="CC14" s="43"/>
      <c r="CD14" s="43"/>
      <c r="CE14" s="173"/>
      <c r="CF14" s="154">
        <f t="shared" ref="CF14:CF22" si="17">+CC14*CD14*CE14</f>
        <v>0</v>
      </c>
    </row>
    <row r="15" spans="1:84" x14ac:dyDescent="0.35">
      <c r="B15" s="267"/>
      <c r="C15" s="268"/>
      <c r="D15" s="268"/>
      <c r="E15" s="269"/>
      <c r="F15" s="174"/>
      <c r="G15" s="154">
        <f t="shared" si="3"/>
        <v>0</v>
      </c>
      <c r="H15" s="59">
        <f t="shared" si="4"/>
        <v>0</v>
      </c>
      <c r="I15" s="43"/>
      <c r="J15" s="43"/>
      <c r="K15" s="173"/>
      <c r="L15" s="154">
        <f t="shared" si="5"/>
        <v>0</v>
      </c>
      <c r="M15" s="43"/>
      <c r="N15" s="43"/>
      <c r="O15" s="173"/>
      <c r="P15" s="154">
        <f t="shared" si="0"/>
        <v>0</v>
      </c>
      <c r="Q15" s="43"/>
      <c r="R15" s="43"/>
      <c r="S15" s="173"/>
      <c r="T15" s="154">
        <f t="shared" si="1"/>
        <v>0</v>
      </c>
      <c r="U15" s="43"/>
      <c r="V15" s="43"/>
      <c r="W15" s="173"/>
      <c r="X15" s="154">
        <f>+U15*V15*W15</f>
        <v>0</v>
      </c>
      <c r="Y15" s="43"/>
      <c r="Z15" s="43"/>
      <c r="AA15" s="173"/>
      <c r="AB15" s="154">
        <f t="shared" si="6"/>
        <v>0</v>
      </c>
      <c r="AC15" s="43"/>
      <c r="AD15" s="43"/>
      <c r="AE15" s="173"/>
      <c r="AF15" s="154">
        <f t="shared" si="7"/>
        <v>0</v>
      </c>
      <c r="AG15" s="43"/>
      <c r="AH15" s="43"/>
      <c r="AI15" s="173"/>
      <c r="AJ15" s="154">
        <f t="shared" si="8"/>
        <v>0</v>
      </c>
      <c r="AK15" s="43"/>
      <c r="AL15" s="43"/>
      <c r="AM15" s="173"/>
      <c r="AN15" s="154">
        <f t="shared" si="9"/>
        <v>0</v>
      </c>
      <c r="AO15" s="43"/>
      <c r="AP15" s="43"/>
      <c r="AQ15" s="173"/>
      <c r="AR15" s="154">
        <f t="shared" si="10"/>
        <v>0</v>
      </c>
      <c r="AS15" s="43"/>
      <c r="AT15" s="43"/>
      <c r="AU15" s="173"/>
      <c r="AV15" s="154">
        <f t="shared" si="11"/>
        <v>0</v>
      </c>
      <c r="AW15" s="43"/>
      <c r="AX15" s="43"/>
      <c r="AY15" s="173"/>
      <c r="AZ15" s="154">
        <f t="shared" si="2"/>
        <v>0</v>
      </c>
      <c r="BA15" s="43"/>
      <c r="BB15" s="43"/>
      <c r="BC15" s="173"/>
      <c r="BD15" s="154">
        <f t="shared" si="12"/>
        <v>0</v>
      </c>
      <c r="BE15" s="43"/>
      <c r="BF15" s="43"/>
      <c r="BG15" s="173"/>
      <c r="BH15" s="154">
        <f t="shared" ref="BH15:BH22" si="18">+BE15*BF15*BG15</f>
        <v>0</v>
      </c>
      <c r="BI15" s="173"/>
      <c r="BJ15" s="173"/>
      <c r="BK15" s="173"/>
      <c r="BL15" s="154">
        <f t="shared" ref="BL15:BL22" si="19">+BI15*BJ15*BK15</f>
        <v>0</v>
      </c>
      <c r="BM15" s="43"/>
      <c r="BN15" s="43"/>
      <c r="BO15" s="173"/>
      <c r="BP15" s="154">
        <f t="shared" si="13"/>
        <v>0</v>
      </c>
      <c r="BQ15" s="43"/>
      <c r="BR15" s="43"/>
      <c r="BS15" s="173"/>
      <c r="BT15" s="154">
        <f t="shared" si="14"/>
        <v>0</v>
      </c>
      <c r="BU15" s="43"/>
      <c r="BV15" s="43"/>
      <c r="BW15" s="173"/>
      <c r="BX15" s="154">
        <f t="shared" si="15"/>
        <v>0</v>
      </c>
      <c r="BY15" s="43"/>
      <c r="BZ15" s="43"/>
      <c r="CA15" s="173"/>
      <c r="CB15" s="154">
        <f t="shared" si="16"/>
        <v>0</v>
      </c>
      <c r="CC15" s="43"/>
      <c r="CD15" s="43"/>
      <c r="CE15" s="173"/>
      <c r="CF15" s="154">
        <f t="shared" si="17"/>
        <v>0</v>
      </c>
    </row>
    <row r="16" spans="1:84" ht="13.5" customHeight="1" x14ac:dyDescent="0.35">
      <c r="B16" s="267"/>
      <c r="C16" s="268"/>
      <c r="D16" s="268"/>
      <c r="E16" s="269"/>
      <c r="F16" s="174"/>
      <c r="G16" s="154">
        <f t="shared" si="3"/>
        <v>0</v>
      </c>
      <c r="H16" s="59">
        <f t="shared" si="4"/>
        <v>0</v>
      </c>
      <c r="I16" s="43"/>
      <c r="J16" s="43"/>
      <c r="K16" s="173"/>
      <c r="L16" s="154">
        <f t="shared" si="5"/>
        <v>0</v>
      </c>
      <c r="M16" s="43"/>
      <c r="N16" s="43"/>
      <c r="O16" s="173"/>
      <c r="P16" s="154">
        <f t="shared" si="0"/>
        <v>0</v>
      </c>
      <c r="Q16" s="43"/>
      <c r="R16" s="43"/>
      <c r="S16" s="173"/>
      <c r="T16" s="154">
        <f t="shared" si="1"/>
        <v>0</v>
      </c>
      <c r="U16" s="43"/>
      <c r="V16" s="43"/>
      <c r="W16" s="173"/>
      <c r="X16" s="154">
        <f t="shared" ref="X16:X22" si="20">+U16*V16*W16</f>
        <v>0</v>
      </c>
      <c r="Y16" s="43"/>
      <c r="Z16" s="43"/>
      <c r="AA16" s="173"/>
      <c r="AB16" s="154">
        <f t="shared" si="6"/>
        <v>0</v>
      </c>
      <c r="AC16" s="43"/>
      <c r="AD16" s="43"/>
      <c r="AE16" s="173"/>
      <c r="AF16" s="154">
        <f t="shared" si="7"/>
        <v>0</v>
      </c>
      <c r="AG16" s="43"/>
      <c r="AH16" s="43"/>
      <c r="AI16" s="173"/>
      <c r="AJ16" s="154">
        <f t="shared" si="8"/>
        <v>0</v>
      </c>
      <c r="AK16" s="43"/>
      <c r="AL16" s="43"/>
      <c r="AM16" s="173"/>
      <c r="AN16" s="154">
        <f t="shared" si="9"/>
        <v>0</v>
      </c>
      <c r="AO16" s="43"/>
      <c r="AP16" s="43"/>
      <c r="AQ16" s="173"/>
      <c r="AR16" s="154">
        <f t="shared" si="10"/>
        <v>0</v>
      </c>
      <c r="AS16" s="43"/>
      <c r="AT16" s="43"/>
      <c r="AU16" s="173"/>
      <c r="AV16" s="154">
        <f t="shared" si="11"/>
        <v>0</v>
      </c>
      <c r="AW16" s="43"/>
      <c r="AX16" s="43"/>
      <c r="AY16" s="173"/>
      <c r="AZ16" s="154">
        <f t="shared" si="2"/>
        <v>0</v>
      </c>
      <c r="BA16" s="43"/>
      <c r="BB16" s="43"/>
      <c r="BC16" s="173"/>
      <c r="BD16" s="154">
        <f t="shared" si="12"/>
        <v>0</v>
      </c>
      <c r="BE16" s="43"/>
      <c r="BF16" s="43"/>
      <c r="BG16" s="173"/>
      <c r="BH16" s="154">
        <f t="shared" si="18"/>
        <v>0</v>
      </c>
      <c r="BI16" s="173"/>
      <c r="BJ16" s="173"/>
      <c r="BK16" s="173"/>
      <c r="BL16" s="154">
        <f t="shared" si="19"/>
        <v>0</v>
      </c>
      <c r="BM16" s="43"/>
      <c r="BN16" s="43"/>
      <c r="BO16" s="173"/>
      <c r="BP16" s="154">
        <f t="shared" si="13"/>
        <v>0</v>
      </c>
      <c r="BQ16" s="43"/>
      <c r="BR16" s="43"/>
      <c r="BS16" s="173"/>
      <c r="BT16" s="154">
        <f t="shared" si="14"/>
        <v>0</v>
      </c>
      <c r="BU16" s="43"/>
      <c r="BV16" s="43"/>
      <c r="BW16" s="173"/>
      <c r="BX16" s="154">
        <f t="shared" si="15"/>
        <v>0</v>
      </c>
      <c r="BY16" s="43"/>
      <c r="BZ16" s="43"/>
      <c r="CA16" s="173"/>
      <c r="CB16" s="154">
        <f t="shared" si="16"/>
        <v>0</v>
      </c>
      <c r="CC16" s="43"/>
      <c r="CD16" s="43"/>
      <c r="CE16" s="173"/>
      <c r="CF16" s="154">
        <f t="shared" si="17"/>
        <v>0</v>
      </c>
    </row>
    <row r="17" spans="1:84" x14ac:dyDescent="0.35">
      <c r="B17" s="267"/>
      <c r="C17" s="268"/>
      <c r="D17" s="268"/>
      <c r="E17" s="269"/>
      <c r="F17" s="174"/>
      <c r="G17" s="154">
        <f t="shared" si="3"/>
        <v>0</v>
      </c>
      <c r="H17" s="59">
        <f t="shared" si="4"/>
        <v>0</v>
      </c>
      <c r="I17" s="43"/>
      <c r="J17" s="43"/>
      <c r="K17" s="173"/>
      <c r="L17" s="154">
        <f t="shared" si="5"/>
        <v>0</v>
      </c>
      <c r="M17" s="43"/>
      <c r="N17" s="43"/>
      <c r="O17" s="173"/>
      <c r="P17" s="154">
        <f t="shared" si="0"/>
        <v>0</v>
      </c>
      <c r="Q17" s="43"/>
      <c r="R17" s="43"/>
      <c r="S17" s="173"/>
      <c r="T17" s="154">
        <f t="shared" si="1"/>
        <v>0</v>
      </c>
      <c r="U17" s="43"/>
      <c r="V17" s="43"/>
      <c r="W17" s="173"/>
      <c r="X17" s="154">
        <f t="shared" si="20"/>
        <v>0</v>
      </c>
      <c r="Y17" s="43"/>
      <c r="Z17" s="43"/>
      <c r="AA17" s="173"/>
      <c r="AB17" s="154">
        <f t="shared" si="6"/>
        <v>0</v>
      </c>
      <c r="AC17" s="43"/>
      <c r="AD17" s="43"/>
      <c r="AE17" s="173"/>
      <c r="AF17" s="154">
        <f t="shared" si="7"/>
        <v>0</v>
      </c>
      <c r="AG17" s="43"/>
      <c r="AH17" s="43"/>
      <c r="AI17" s="173"/>
      <c r="AJ17" s="154">
        <f t="shared" si="8"/>
        <v>0</v>
      </c>
      <c r="AK17" s="43"/>
      <c r="AL17" s="43"/>
      <c r="AM17" s="173"/>
      <c r="AN17" s="154">
        <f t="shared" si="9"/>
        <v>0</v>
      </c>
      <c r="AO17" s="43"/>
      <c r="AP17" s="43"/>
      <c r="AQ17" s="173"/>
      <c r="AR17" s="154">
        <f t="shared" si="10"/>
        <v>0</v>
      </c>
      <c r="AS17" s="43"/>
      <c r="AT17" s="43"/>
      <c r="AU17" s="173"/>
      <c r="AV17" s="154">
        <f t="shared" si="11"/>
        <v>0</v>
      </c>
      <c r="AW17" s="43"/>
      <c r="AX17" s="43"/>
      <c r="AY17" s="173"/>
      <c r="AZ17" s="154">
        <f t="shared" si="2"/>
        <v>0</v>
      </c>
      <c r="BA17" s="43"/>
      <c r="BB17" s="43"/>
      <c r="BC17" s="173"/>
      <c r="BD17" s="154">
        <f t="shared" si="12"/>
        <v>0</v>
      </c>
      <c r="BE17" s="43"/>
      <c r="BF17" s="43"/>
      <c r="BG17" s="173"/>
      <c r="BH17" s="154">
        <f t="shared" si="18"/>
        <v>0</v>
      </c>
      <c r="BI17" s="173"/>
      <c r="BJ17" s="173"/>
      <c r="BK17" s="173"/>
      <c r="BL17" s="154">
        <f t="shared" si="19"/>
        <v>0</v>
      </c>
      <c r="BM17" s="43"/>
      <c r="BN17" s="43"/>
      <c r="BO17" s="173"/>
      <c r="BP17" s="154">
        <f t="shared" si="13"/>
        <v>0</v>
      </c>
      <c r="BQ17" s="43"/>
      <c r="BR17" s="43"/>
      <c r="BS17" s="173"/>
      <c r="BT17" s="154">
        <f t="shared" si="14"/>
        <v>0</v>
      </c>
      <c r="BU17" s="43"/>
      <c r="BV17" s="43"/>
      <c r="BW17" s="173"/>
      <c r="BX17" s="154">
        <f t="shared" si="15"/>
        <v>0</v>
      </c>
      <c r="BY17" s="43"/>
      <c r="BZ17" s="43"/>
      <c r="CA17" s="173"/>
      <c r="CB17" s="154">
        <f t="shared" si="16"/>
        <v>0</v>
      </c>
      <c r="CC17" s="43"/>
      <c r="CD17" s="43"/>
      <c r="CE17" s="173"/>
      <c r="CF17" s="154">
        <f t="shared" si="17"/>
        <v>0</v>
      </c>
    </row>
    <row r="18" spans="1:84" x14ac:dyDescent="0.35">
      <c r="B18" s="267"/>
      <c r="C18" s="268"/>
      <c r="D18" s="268"/>
      <c r="E18" s="269"/>
      <c r="F18" s="174"/>
      <c r="G18" s="154">
        <f t="shared" si="3"/>
        <v>0</v>
      </c>
      <c r="H18" s="59">
        <f t="shared" si="4"/>
        <v>0</v>
      </c>
      <c r="I18" s="43"/>
      <c r="J18" s="43"/>
      <c r="K18" s="173"/>
      <c r="L18" s="154">
        <f t="shared" si="5"/>
        <v>0</v>
      </c>
      <c r="M18" s="43"/>
      <c r="N18" s="43"/>
      <c r="O18" s="173"/>
      <c r="P18" s="154">
        <f t="shared" si="0"/>
        <v>0</v>
      </c>
      <c r="Q18" s="43"/>
      <c r="R18" s="43"/>
      <c r="S18" s="173"/>
      <c r="T18" s="154">
        <f t="shared" si="1"/>
        <v>0</v>
      </c>
      <c r="U18" s="43"/>
      <c r="V18" s="43"/>
      <c r="W18" s="173"/>
      <c r="X18" s="154">
        <f t="shared" si="20"/>
        <v>0</v>
      </c>
      <c r="Y18" s="43"/>
      <c r="Z18" s="43"/>
      <c r="AA18" s="173"/>
      <c r="AB18" s="154">
        <f t="shared" si="6"/>
        <v>0</v>
      </c>
      <c r="AC18" s="43"/>
      <c r="AD18" s="43"/>
      <c r="AE18" s="173"/>
      <c r="AF18" s="154">
        <f t="shared" si="7"/>
        <v>0</v>
      </c>
      <c r="AG18" s="43"/>
      <c r="AH18" s="43"/>
      <c r="AI18" s="173"/>
      <c r="AJ18" s="154">
        <f t="shared" si="8"/>
        <v>0</v>
      </c>
      <c r="AK18" s="43"/>
      <c r="AL18" s="43"/>
      <c r="AM18" s="173"/>
      <c r="AN18" s="154">
        <f t="shared" si="9"/>
        <v>0</v>
      </c>
      <c r="AO18" s="43"/>
      <c r="AP18" s="43"/>
      <c r="AQ18" s="173"/>
      <c r="AR18" s="154">
        <f t="shared" si="10"/>
        <v>0</v>
      </c>
      <c r="AS18" s="43"/>
      <c r="AT18" s="43"/>
      <c r="AU18" s="173"/>
      <c r="AV18" s="154">
        <f t="shared" si="11"/>
        <v>0</v>
      </c>
      <c r="AW18" s="43"/>
      <c r="AX18" s="43"/>
      <c r="AY18" s="173"/>
      <c r="AZ18" s="154">
        <f t="shared" si="2"/>
        <v>0</v>
      </c>
      <c r="BA18" s="43"/>
      <c r="BB18" s="43"/>
      <c r="BC18" s="173"/>
      <c r="BD18" s="154">
        <f t="shared" si="12"/>
        <v>0</v>
      </c>
      <c r="BE18" s="43"/>
      <c r="BF18" s="43"/>
      <c r="BG18" s="173"/>
      <c r="BH18" s="154">
        <f t="shared" si="18"/>
        <v>0</v>
      </c>
      <c r="BI18" s="173"/>
      <c r="BJ18" s="173"/>
      <c r="BK18" s="173"/>
      <c r="BL18" s="154">
        <f t="shared" si="19"/>
        <v>0</v>
      </c>
      <c r="BM18" s="43"/>
      <c r="BN18" s="43"/>
      <c r="BO18" s="173"/>
      <c r="BP18" s="154">
        <f t="shared" si="13"/>
        <v>0</v>
      </c>
      <c r="BQ18" s="43"/>
      <c r="BR18" s="43"/>
      <c r="BS18" s="173"/>
      <c r="BT18" s="154">
        <f t="shared" si="14"/>
        <v>0</v>
      </c>
      <c r="BU18" s="43"/>
      <c r="BV18" s="43"/>
      <c r="BW18" s="173"/>
      <c r="BX18" s="154">
        <f t="shared" si="15"/>
        <v>0</v>
      </c>
      <c r="BY18" s="43"/>
      <c r="BZ18" s="43"/>
      <c r="CA18" s="173"/>
      <c r="CB18" s="154">
        <f t="shared" si="16"/>
        <v>0</v>
      </c>
      <c r="CC18" s="43"/>
      <c r="CD18" s="43"/>
      <c r="CE18" s="173"/>
      <c r="CF18" s="154">
        <f t="shared" si="17"/>
        <v>0</v>
      </c>
    </row>
    <row r="19" spans="1:84" x14ac:dyDescent="0.35">
      <c r="B19" s="267"/>
      <c r="C19" s="268"/>
      <c r="D19" s="268"/>
      <c r="E19" s="269"/>
      <c r="F19" s="174"/>
      <c r="G19" s="154">
        <f t="shared" si="3"/>
        <v>0</v>
      </c>
      <c r="H19" s="59">
        <f t="shared" si="4"/>
        <v>0</v>
      </c>
      <c r="I19" s="43"/>
      <c r="J19" s="43"/>
      <c r="K19" s="173"/>
      <c r="L19" s="154">
        <f t="shared" si="5"/>
        <v>0</v>
      </c>
      <c r="M19" s="43"/>
      <c r="N19" s="43"/>
      <c r="O19" s="173"/>
      <c r="P19" s="154">
        <f t="shared" si="0"/>
        <v>0</v>
      </c>
      <c r="Q19" s="43"/>
      <c r="R19" s="43"/>
      <c r="S19" s="173"/>
      <c r="T19" s="154">
        <f t="shared" si="1"/>
        <v>0</v>
      </c>
      <c r="U19" s="43"/>
      <c r="V19" s="43"/>
      <c r="W19" s="173"/>
      <c r="X19" s="154">
        <f t="shared" si="20"/>
        <v>0</v>
      </c>
      <c r="Y19" s="43"/>
      <c r="Z19" s="43"/>
      <c r="AA19" s="173"/>
      <c r="AB19" s="154">
        <f t="shared" si="6"/>
        <v>0</v>
      </c>
      <c r="AC19" s="43"/>
      <c r="AD19" s="43"/>
      <c r="AE19" s="173"/>
      <c r="AF19" s="154">
        <f t="shared" si="7"/>
        <v>0</v>
      </c>
      <c r="AG19" s="43"/>
      <c r="AH19" s="43"/>
      <c r="AI19" s="173"/>
      <c r="AJ19" s="154">
        <f t="shared" si="8"/>
        <v>0</v>
      </c>
      <c r="AK19" s="43"/>
      <c r="AL19" s="43"/>
      <c r="AM19" s="173"/>
      <c r="AN19" s="154">
        <f t="shared" si="9"/>
        <v>0</v>
      </c>
      <c r="AO19" s="43"/>
      <c r="AP19" s="43"/>
      <c r="AQ19" s="173"/>
      <c r="AR19" s="154">
        <f t="shared" si="10"/>
        <v>0</v>
      </c>
      <c r="AS19" s="43"/>
      <c r="AT19" s="43"/>
      <c r="AU19" s="173"/>
      <c r="AV19" s="154">
        <f t="shared" si="11"/>
        <v>0</v>
      </c>
      <c r="AW19" s="43"/>
      <c r="AX19" s="43"/>
      <c r="AY19" s="173"/>
      <c r="AZ19" s="154">
        <f t="shared" si="2"/>
        <v>0</v>
      </c>
      <c r="BA19" s="43"/>
      <c r="BB19" s="43"/>
      <c r="BC19" s="173"/>
      <c r="BD19" s="154">
        <f t="shared" si="12"/>
        <v>0</v>
      </c>
      <c r="BE19" s="43"/>
      <c r="BF19" s="43"/>
      <c r="BG19" s="173"/>
      <c r="BH19" s="154">
        <f t="shared" si="18"/>
        <v>0</v>
      </c>
      <c r="BI19" s="173"/>
      <c r="BJ19" s="173"/>
      <c r="BK19" s="173"/>
      <c r="BL19" s="154">
        <f t="shared" si="19"/>
        <v>0</v>
      </c>
      <c r="BM19" s="43"/>
      <c r="BN19" s="43"/>
      <c r="BO19" s="173"/>
      <c r="BP19" s="154">
        <f t="shared" si="13"/>
        <v>0</v>
      </c>
      <c r="BQ19" s="43"/>
      <c r="BR19" s="43"/>
      <c r="BS19" s="173"/>
      <c r="BT19" s="154">
        <f t="shared" si="14"/>
        <v>0</v>
      </c>
      <c r="BU19" s="43"/>
      <c r="BV19" s="43"/>
      <c r="BW19" s="173"/>
      <c r="BX19" s="154">
        <f t="shared" si="15"/>
        <v>0</v>
      </c>
      <c r="BY19" s="43"/>
      <c r="BZ19" s="43"/>
      <c r="CA19" s="173"/>
      <c r="CB19" s="154">
        <f t="shared" si="16"/>
        <v>0</v>
      </c>
      <c r="CC19" s="43"/>
      <c r="CD19" s="43"/>
      <c r="CE19" s="173"/>
      <c r="CF19" s="154">
        <f t="shared" si="17"/>
        <v>0</v>
      </c>
    </row>
    <row r="20" spans="1:84" x14ac:dyDescent="0.35">
      <c r="B20" s="267"/>
      <c r="C20" s="268"/>
      <c r="D20" s="268"/>
      <c r="E20" s="269"/>
      <c r="F20" s="174"/>
      <c r="G20" s="154">
        <f t="shared" si="3"/>
        <v>0</v>
      </c>
      <c r="H20" s="59">
        <f t="shared" si="4"/>
        <v>0</v>
      </c>
      <c r="I20" s="43"/>
      <c r="J20" s="43"/>
      <c r="K20" s="173"/>
      <c r="L20" s="154">
        <f t="shared" si="5"/>
        <v>0</v>
      </c>
      <c r="M20" s="43"/>
      <c r="N20" s="43"/>
      <c r="O20" s="173"/>
      <c r="P20" s="154">
        <f t="shared" si="0"/>
        <v>0</v>
      </c>
      <c r="Q20" s="43"/>
      <c r="R20" s="43"/>
      <c r="S20" s="173"/>
      <c r="T20" s="154">
        <f t="shared" si="1"/>
        <v>0</v>
      </c>
      <c r="U20" s="43"/>
      <c r="V20" s="43"/>
      <c r="W20" s="173"/>
      <c r="X20" s="154">
        <f t="shared" si="20"/>
        <v>0</v>
      </c>
      <c r="Y20" s="43"/>
      <c r="Z20" s="43"/>
      <c r="AA20" s="173"/>
      <c r="AB20" s="154">
        <f t="shared" si="6"/>
        <v>0</v>
      </c>
      <c r="AC20" s="43"/>
      <c r="AD20" s="43"/>
      <c r="AE20" s="173"/>
      <c r="AF20" s="154">
        <f t="shared" si="7"/>
        <v>0</v>
      </c>
      <c r="AG20" s="43"/>
      <c r="AH20" s="43"/>
      <c r="AI20" s="173"/>
      <c r="AJ20" s="154">
        <f t="shared" si="8"/>
        <v>0</v>
      </c>
      <c r="AK20" s="43"/>
      <c r="AL20" s="43"/>
      <c r="AM20" s="173"/>
      <c r="AN20" s="154">
        <f t="shared" si="9"/>
        <v>0</v>
      </c>
      <c r="AO20" s="43"/>
      <c r="AP20" s="43"/>
      <c r="AQ20" s="173"/>
      <c r="AR20" s="154">
        <f t="shared" si="10"/>
        <v>0</v>
      </c>
      <c r="AS20" s="43"/>
      <c r="AT20" s="43"/>
      <c r="AU20" s="173"/>
      <c r="AV20" s="154">
        <f t="shared" si="11"/>
        <v>0</v>
      </c>
      <c r="AW20" s="43"/>
      <c r="AX20" s="43"/>
      <c r="AY20" s="173"/>
      <c r="AZ20" s="154">
        <f t="shared" si="2"/>
        <v>0</v>
      </c>
      <c r="BA20" s="43"/>
      <c r="BB20" s="43"/>
      <c r="BC20" s="173"/>
      <c r="BD20" s="154">
        <f t="shared" si="12"/>
        <v>0</v>
      </c>
      <c r="BE20" s="43"/>
      <c r="BF20" s="43"/>
      <c r="BG20" s="173"/>
      <c r="BH20" s="154">
        <f t="shared" si="18"/>
        <v>0</v>
      </c>
      <c r="BI20" s="173"/>
      <c r="BJ20" s="173"/>
      <c r="BK20" s="173"/>
      <c r="BL20" s="154">
        <f t="shared" si="19"/>
        <v>0</v>
      </c>
      <c r="BM20" s="43"/>
      <c r="BN20" s="43"/>
      <c r="BO20" s="173"/>
      <c r="BP20" s="154">
        <f t="shared" si="13"/>
        <v>0</v>
      </c>
      <c r="BQ20" s="43"/>
      <c r="BR20" s="43"/>
      <c r="BS20" s="173"/>
      <c r="BT20" s="154">
        <f t="shared" si="14"/>
        <v>0</v>
      </c>
      <c r="BU20" s="43"/>
      <c r="BV20" s="43"/>
      <c r="BW20" s="173"/>
      <c r="BX20" s="154">
        <f t="shared" si="15"/>
        <v>0</v>
      </c>
      <c r="BY20" s="43"/>
      <c r="BZ20" s="43"/>
      <c r="CA20" s="173"/>
      <c r="CB20" s="154">
        <f t="shared" si="16"/>
        <v>0</v>
      </c>
      <c r="CC20" s="43"/>
      <c r="CD20" s="43"/>
      <c r="CE20" s="173"/>
      <c r="CF20" s="154">
        <f t="shared" si="17"/>
        <v>0</v>
      </c>
    </row>
    <row r="21" spans="1:84" x14ac:dyDescent="0.35">
      <c r="B21" s="267"/>
      <c r="C21" s="268"/>
      <c r="D21" s="268"/>
      <c r="E21" s="269"/>
      <c r="F21" s="174"/>
      <c r="G21" s="154">
        <f t="shared" si="3"/>
        <v>0</v>
      </c>
      <c r="H21" s="59">
        <f t="shared" si="4"/>
        <v>0</v>
      </c>
      <c r="I21" s="43"/>
      <c r="J21" s="43"/>
      <c r="K21" s="173"/>
      <c r="L21" s="154">
        <f t="shared" si="5"/>
        <v>0</v>
      </c>
      <c r="M21" s="43"/>
      <c r="N21" s="43"/>
      <c r="O21" s="173"/>
      <c r="P21" s="154">
        <f t="shared" si="0"/>
        <v>0</v>
      </c>
      <c r="Q21" s="43"/>
      <c r="R21" s="43"/>
      <c r="S21" s="173"/>
      <c r="T21" s="154">
        <f t="shared" si="1"/>
        <v>0</v>
      </c>
      <c r="U21" s="43"/>
      <c r="V21" s="43"/>
      <c r="W21" s="173"/>
      <c r="X21" s="154">
        <f t="shared" si="20"/>
        <v>0</v>
      </c>
      <c r="Y21" s="43"/>
      <c r="Z21" s="43"/>
      <c r="AA21" s="173"/>
      <c r="AB21" s="154">
        <f t="shared" si="6"/>
        <v>0</v>
      </c>
      <c r="AC21" s="43"/>
      <c r="AD21" s="43"/>
      <c r="AE21" s="173"/>
      <c r="AF21" s="154">
        <f t="shared" si="7"/>
        <v>0</v>
      </c>
      <c r="AG21" s="43"/>
      <c r="AH21" s="43"/>
      <c r="AI21" s="173"/>
      <c r="AJ21" s="154">
        <f t="shared" si="8"/>
        <v>0</v>
      </c>
      <c r="AK21" s="43"/>
      <c r="AL21" s="43"/>
      <c r="AM21" s="173"/>
      <c r="AN21" s="154">
        <f t="shared" si="9"/>
        <v>0</v>
      </c>
      <c r="AO21" s="43"/>
      <c r="AP21" s="43"/>
      <c r="AQ21" s="173"/>
      <c r="AR21" s="154">
        <f t="shared" si="10"/>
        <v>0</v>
      </c>
      <c r="AS21" s="43"/>
      <c r="AT21" s="43"/>
      <c r="AU21" s="173"/>
      <c r="AV21" s="154">
        <f t="shared" si="11"/>
        <v>0</v>
      </c>
      <c r="AW21" s="43"/>
      <c r="AX21" s="43"/>
      <c r="AY21" s="173"/>
      <c r="AZ21" s="154">
        <f t="shared" si="2"/>
        <v>0</v>
      </c>
      <c r="BA21" s="43"/>
      <c r="BB21" s="43"/>
      <c r="BC21" s="173"/>
      <c r="BD21" s="154">
        <f t="shared" si="12"/>
        <v>0</v>
      </c>
      <c r="BE21" s="43"/>
      <c r="BF21" s="43"/>
      <c r="BG21" s="173"/>
      <c r="BH21" s="154">
        <f t="shared" si="18"/>
        <v>0</v>
      </c>
      <c r="BI21" s="173"/>
      <c r="BJ21" s="173"/>
      <c r="BK21" s="173"/>
      <c r="BL21" s="154">
        <f t="shared" si="19"/>
        <v>0</v>
      </c>
      <c r="BM21" s="43"/>
      <c r="BN21" s="43"/>
      <c r="BO21" s="173"/>
      <c r="BP21" s="154">
        <f t="shared" si="13"/>
        <v>0</v>
      </c>
      <c r="BQ21" s="43"/>
      <c r="BR21" s="43"/>
      <c r="BS21" s="173"/>
      <c r="BT21" s="154">
        <f t="shared" si="14"/>
        <v>0</v>
      </c>
      <c r="BU21" s="43"/>
      <c r="BV21" s="43"/>
      <c r="BW21" s="173"/>
      <c r="BX21" s="154">
        <f t="shared" si="15"/>
        <v>0</v>
      </c>
      <c r="BY21" s="43"/>
      <c r="BZ21" s="43"/>
      <c r="CA21" s="173"/>
      <c r="CB21" s="154">
        <f t="shared" si="16"/>
        <v>0</v>
      </c>
      <c r="CC21" s="43"/>
      <c r="CD21" s="43"/>
      <c r="CE21" s="173"/>
      <c r="CF21" s="154">
        <f t="shared" si="17"/>
        <v>0</v>
      </c>
    </row>
    <row r="22" spans="1:84" ht="13.5" customHeight="1" x14ac:dyDescent="0.35">
      <c r="B22" s="267"/>
      <c r="C22" s="268"/>
      <c r="D22" s="268"/>
      <c r="E22" s="269"/>
      <c r="F22" s="174"/>
      <c r="G22" s="154">
        <f t="shared" si="3"/>
        <v>0</v>
      </c>
      <c r="H22" s="59">
        <f t="shared" si="4"/>
        <v>0</v>
      </c>
      <c r="I22" s="43"/>
      <c r="J22" s="43"/>
      <c r="K22" s="173"/>
      <c r="L22" s="154">
        <f t="shared" si="5"/>
        <v>0</v>
      </c>
      <c r="M22" s="43"/>
      <c r="N22" s="43"/>
      <c r="O22" s="173"/>
      <c r="P22" s="154">
        <f t="shared" si="0"/>
        <v>0</v>
      </c>
      <c r="Q22" s="43"/>
      <c r="R22" s="43"/>
      <c r="S22" s="173"/>
      <c r="T22" s="154">
        <f t="shared" si="1"/>
        <v>0</v>
      </c>
      <c r="U22" s="43"/>
      <c r="V22" s="43"/>
      <c r="W22" s="173"/>
      <c r="X22" s="154">
        <f t="shared" si="20"/>
        <v>0</v>
      </c>
      <c r="Y22" s="43"/>
      <c r="Z22" s="43"/>
      <c r="AA22" s="173"/>
      <c r="AB22" s="154">
        <f t="shared" si="6"/>
        <v>0</v>
      </c>
      <c r="AC22" s="43"/>
      <c r="AD22" s="43"/>
      <c r="AE22" s="173"/>
      <c r="AF22" s="154">
        <f t="shared" si="7"/>
        <v>0</v>
      </c>
      <c r="AG22" s="43"/>
      <c r="AH22" s="43"/>
      <c r="AI22" s="173"/>
      <c r="AJ22" s="154">
        <f t="shared" si="8"/>
        <v>0</v>
      </c>
      <c r="AK22" s="43"/>
      <c r="AL22" s="43"/>
      <c r="AM22" s="173"/>
      <c r="AN22" s="154">
        <f t="shared" si="9"/>
        <v>0</v>
      </c>
      <c r="AO22" s="43"/>
      <c r="AP22" s="43"/>
      <c r="AQ22" s="173"/>
      <c r="AR22" s="154">
        <f t="shared" si="10"/>
        <v>0</v>
      </c>
      <c r="AS22" s="43"/>
      <c r="AT22" s="43"/>
      <c r="AU22" s="173"/>
      <c r="AV22" s="154">
        <f t="shared" si="11"/>
        <v>0</v>
      </c>
      <c r="AW22" s="43"/>
      <c r="AX22" s="43"/>
      <c r="AY22" s="173"/>
      <c r="AZ22" s="154">
        <f t="shared" si="2"/>
        <v>0</v>
      </c>
      <c r="BA22" s="43"/>
      <c r="BB22" s="43"/>
      <c r="BC22" s="173"/>
      <c r="BD22" s="154">
        <f t="shared" si="12"/>
        <v>0</v>
      </c>
      <c r="BE22" s="43"/>
      <c r="BF22" s="43"/>
      <c r="BG22" s="173"/>
      <c r="BH22" s="154">
        <f t="shared" si="18"/>
        <v>0</v>
      </c>
      <c r="BI22" s="173"/>
      <c r="BJ22" s="173"/>
      <c r="BK22" s="173"/>
      <c r="BL22" s="154">
        <f t="shared" si="19"/>
        <v>0</v>
      </c>
      <c r="BM22" s="43"/>
      <c r="BN22" s="43"/>
      <c r="BO22" s="173"/>
      <c r="BP22" s="154">
        <f t="shared" si="13"/>
        <v>0</v>
      </c>
      <c r="BQ22" s="43"/>
      <c r="BR22" s="43"/>
      <c r="BS22" s="173"/>
      <c r="BT22" s="154">
        <f t="shared" si="14"/>
        <v>0</v>
      </c>
      <c r="BU22" s="43"/>
      <c r="BV22" s="43"/>
      <c r="BW22" s="173"/>
      <c r="BX22" s="154">
        <f t="shared" si="15"/>
        <v>0</v>
      </c>
      <c r="BY22" s="43"/>
      <c r="BZ22" s="43"/>
      <c r="CA22" s="173"/>
      <c r="CB22" s="154">
        <f t="shared" si="16"/>
        <v>0</v>
      </c>
      <c r="CC22" s="43"/>
      <c r="CD22" s="43"/>
      <c r="CE22" s="173"/>
      <c r="CF22" s="154">
        <f t="shared" si="17"/>
        <v>0</v>
      </c>
    </row>
    <row r="23" spans="1:84" ht="20.149999999999999" customHeight="1" x14ac:dyDescent="0.35">
      <c r="B23" s="285" t="s">
        <v>142</v>
      </c>
      <c r="C23" s="286"/>
      <c r="D23" s="286"/>
      <c r="E23" s="286"/>
      <c r="F23" s="287"/>
      <c r="G23" s="155">
        <f>SUM(G13:G22)</f>
        <v>0</v>
      </c>
      <c r="H23" s="60">
        <f>SUM(H13:H22)</f>
        <v>0</v>
      </c>
      <c r="I23" s="58">
        <f>SUM(I13:I22)</f>
        <v>0</v>
      </c>
      <c r="J23" s="58">
        <f>SUM(J13:J22)</f>
        <v>0</v>
      </c>
      <c r="K23" s="9">
        <f>IFERROR(L23/I23/J23,0)</f>
        <v>0</v>
      </c>
      <c r="L23" s="160">
        <f>SUM(L13:L22)</f>
        <v>0</v>
      </c>
      <c r="M23" s="58">
        <f>SUM(M13:M22)</f>
        <v>0</v>
      </c>
      <c r="N23" s="58">
        <f>SUM(N13:N22)</f>
        <v>0</v>
      </c>
      <c r="O23" s="9">
        <f>IFERROR(P23/M23/N23,0)</f>
        <v>0</v>
      </c>
      <c r="P23" s="160">
        <f>SUM(P13:P22)</f>
        <v>0</v>
      </c>
      <c r="Q23" s="58">
        <f>SUM(Q13:Q22)</f>
        <v>0</v>
      </c>
      <c r="R23" s="58">
        <f>SUM(R13:R22)</f>
        <v>0</v>
      </c>
      <c r="S23" s="9">
        <f>IFERROR(T23/Q23/R23,0)</f>
        <v>0</v>
      </c>
      <c r="T23" s="160">
        <f>SUM(T13:T22)</f>
        <v>0</v>
      </c>
      <c r="U23" s="58">
        <f>SUM(U13:U22)</f>
        <v>0</v>
      </c>
      <c r="V23" s="58">
        <f>SUM(V13:V22)</f>
        <v>0</v>
      </c>
      <c r="W23" s="9">
        <f>IFERROR(X23/U23/V23,0)</f>
        <v>0</v>
      </c>
      <c r="X23" s="160">
        <f>SUM(X13:X22)</f>
        <v>0</v>
      </c>
      <c r="Y23" s="58">
        <f>SUM(Y13:Y22)</f>
        <v>0</v>
      </c>
      <c r="Z23" s="58">
        <f>SUM(Z13:Z22)</f>
        <v>0</v>
      </c>
      <c r="AA23" s="9">
        <f>IFERROR(AB23/Y23/Z23,0)</f>
        <v>0</v>
      </c>
      <c r="AB23" s="160">
        <f>SUM(AB13:AB22)</f>
        <v>0</v>
      </c>
      <c r="AC23" s="58">
        <f>SUM(AC13:AC22)</f>
        <v>0</v>
      </c>
      <c r="AD23" s="58">
        <f>SUM(AD13:AD22)</f>
        <v>0</v>
      </c>
      <c r="AE23" s="9">
        <f>IFERROR(AF23/AC23/AD23,0)</f>
        <v>0</v>
      </c>
      <c r="AF23" s="160">
        <f>SUM(AF13:AF22)</f>
        <v>0</v>
      </c>
      <c r="AG23" s="58">
        <f>SUM(AG13:AG22)</f>
        <v>0</v>
      </c>
      <c r="AH23" s="58">
        <f>SUM(AH13:AH22)</f>
        <v>0</v>
      </c>
      <c r="AI23" s="9">
        <f>IFERROR(AJ23/AG23/AH23,0)</f>
        <v>0</v>
      </c>
      <c r="AJ23" s="160">
        <f>SUM(AJ13:AJ22)</f>
        <v>0</v>
      </c>
      <c r="AK23" s="58">
        <f>SUM(AK13:AK22)</f>
        <v>0</v>
      </c>
      <c r="AL23" s="58">
        <f>SUM(AL13:AL22)</f>
        <v>0</v>
      </c>
      <c r="AM23" s="9">
        <f>IFERROR(AN23/AK23/AL23,0)</f>
        <v>0</v>
      </c>
      <c r="AN23" s="160">
        <f>SUM(AN13:AN22)</f>
        <v>0</v>
      </c>
      <c r="AO23" s="58">
        <f>SUM(AO13:AO22)</f>
        <v>0</v>
      </c>
      <c r="AP23" s="58">
        <f>SUM(AP13:AP22)</f>
        <v>0</v>
      </c>
      <c r="AQ23" s="9">
        <f>IFERROR(AR23/AO23/AP23,0)</f>
        <v>0</v>
      </c>
      <c r="AR23" s="160">
        <f>SUM(AR13:AR22)</f>
        <v>0</v>
      </c>
      <c r="AS23" s="58">
        <f>SUM(AS13:AS22)</f>
        <v>0</v>
      </c>
      <c r="AT23" s="58">
        <f>SUM(AT13:AT22)</f>
        <v>0</v>
      </c>
      <c r="AU23" s="9">
        <f>IFERROR(AV23/AS23/AT23,0)</f>
        <v>0</v>
      </c>
      <c r="AV23" s="160">
        <f>SUM(AV13:AV22)</f>
        <v>0</v>
      </c>
      <c r="AW23" s="58">
        <f>SUM(AW13:AW22)</f>
        <v>0</v>
      </c>
      <c r="AX23" s="58">
        <f>SUM(AX13:AX22)</f>
        <v>0</v>
      </c>
      <c r="AY23" s="9">
        <f>IFERROR(AZ23/AW23/AX23,0)</f>
        <v>0</v>
      </c>
      <c r="AZ23" s="160">
        <f>SUM(AZ13:AZ22)</f>
        <v>0</v>
      </c>
      <c r="BA23" s="58">
        <f>SUM(BA13:BA22)</f>
        <v>0</v>
      </c>
      <c r="BB23" s="58">
        <f>SUM(BB13:BB22)</f>
        <v>0</v>
      </c>
      <c r="BC23" s="9">
        <f>IFERROR(BD23/BA23/BB23,0)</f>
        <v>0</v>
      </c>
      <c r="BD23" s="160">
        <f>SUM(BD13:BD22)</f>
        <v>0</v>
      </c>
      <c r="BE23" s="58">
        <f>SUM(BE13:BE22)</f>
        <v>0</v>
      </c>
      <c r="BF23" s="58">
        <f>SUM(BF13:BF22)</f>
        <v>0</v>
      </c>
      <c r="BG23" s="9">
        <f>IFERROR(BH23/BE23/BF23,0)</f>
        <v>0</v>
      </c>
      <c r="BH23" s="160">
        <f>SUM(BH13:BH22)</f>
        <v>0</v>
      </c>
      <c r="BI23" s="58">
        <f>SUM(BI13:BI22)</f>
        <v>0</v>
      </c>
      <c r="BJ23" s="58">
        <f>SUM(BJ13:BJ22)</f>
        <v>0</v>
      </c>
      <c r="BK23" s="9">
        <f>IFERROR(BL23/BI23/BJ23,0)</f>
        <v>0</v>
      </c>
      <c r="BL23" s="160">
        <f>SUM(BL13:BL22)</f>
        <v>0</v>
      </c>
      <c r="BM23" s="58">
        <f>SUM(BM13:BM22)</f>
        <v>0</v>
      </c>
      <c r="BN23" s="58">
        <f>SUM(BN13:BN22)</f>
        <v>0</v>
      </c>
      <c r="BO23" s="9">
        <f>IFERROR(BP23/BM23/BN23,0)</f>
        <v>0</v>
      </c>
      <c r="BP23" s="160">
        <f>SUM(BP13:BP22)</f>
        <v>0</v>
      </c>
      <c r="BQ23" s="58">
        <f>SUM(BQ13:BQ22)</f>
        <v>0</v>
      </c>
      <c r="BR23" s="58">
        <f>SUM(BR13:BR22)</f>
        <v>0</v>
      </c>
      <c r="BS23" s="9">
        <f>IFERROR(BT23/BQ23/BR23,0)</f>
        <v>0</v>
      </c>
      <c r="BT23" s="160">
        <f>SUM(BT13:BT22)</f>
        <v>0</v>
      </c>
      <c r="BU23" s="58">
        <f>SUM(BU13:BU22)</f>
        <v>0</v>
      </c>
      <c r="BV23" s="58">
        <f>SUM(BV13:BV22)</f>
        <v>0</v>
      </c>
      <c r="BW23" s="9">
        <f>IFERROR(BX23/BU23/BV23,0)</f>
        <v>0</v>
      </c>
      <c r="BX23" s="160">
        <f>SUM(BX13:BX22)</f>
        <v>0</v>
      </c>
      <c r="BY23" s="58">
        <f>SUM(BY13:BY22)</f>
        <v>0</v>
      </c>
      <c r="BZ23" s="58">
        <f>SUM(BZ13:BZ22)</f>
        <v>0</v>
      </c>
      <c r="CA23" s="9">
        <f>IFERROR(CB23/BY23/BZ23,0)</f>
        <v>0</v>
      </c>
      <c r="CB23" s="160">
        <f>SUM(CB13:CB22)</f>
        <v>0</v>
      </c>
      <c r="CC23" s="58">
        <f>SUM(CC13:CC22)</f>
        <v>0</v>
      </c>
      <c r="CD23" s="58">
        <f>SUM(CD13:CD22)</f>
        <v>0</v>
      </c>
      <c r="CE23" s="9">
        <f>IFERROR(CF23/CC23/CD23,0)</f>
        <v>0</v>
      </c>
      <c r="CF23" s="160">
        <f>SUM(CF13:CF22)</f>
        <v>0</v>
      </c>
    </row>
    <row r="24" spans="1:84" x14ac:dyDescent="0.35">
      <c r="B24" s="45"/>
      <c r="C24" s="45"/>
      <c r="D24" s="45"/>
      <c r="E24" s="45"/>
      <c r="F24" s="45"/>
      <c r="G24" s="156"/>
      <c r="H24" s="46"/>
      <c r="I24" s="47"/>
      <c r="J24" s="48"/>
      <c r="K24" s="48"/>
      <c r="L24" s="161"/>
      <c r="M24" s="47"/>
      <c r="N24" s="48"/>
      <c r="O24" s="48"/>
      <c r="P24" s="161"/>
      <c r="Q24" s="47"/>
      <c r="R24" s="48"/>
      <c r="S24" s="48"/>
      <c r="T24" s="161"/>
      <c r="U24" s="47"/>
      <c r="V24" s="48"/>
      <c r="W24" s="48"/>
      <c r="X24" s="161"/>
      <c r="Y24" s="47"/>
      <c r="Z24" s="48"/>
      <c r="AA24" s="48"/>
      <c r="AB24" s="161"/>
      <c r="AC24" s="47"/>
      <c r="AD24" s="48"/>
      <c r="AE24" s="48"/>
      <c r="AF24" s="161"/>
      <c r="AG24" s="47"/>
      <c r="AH24" s="48"/>
      <c r="AI24" s="48"/>
      <c r="AJ24" s="161"/>
      <c r="AK24" s="47"/>
      <c r="AL24" s="48"/>
      <c r="AM24" s="48"/>
      <c r="AN24" s="161"/>
      <c r="AO24" s="47"/>
      <c r="AP24" s="48"/>
      <c r="AQ24" s="48"/>
      <c r="AR24" s="161"/>
      <c r="AS24" s="47"/>
      <c r="AT24" s="48"/>
      <c r="AU24" s="48"/>
      <c r="AV24" s="161"/>
      <c r="AW24" s="50"/>
      <c r="AX24" s="50"/>
      <c r="AY24" s="50"/>
      <c r="AZ24" s="163"/>
      <c r="BA24" s="47"/>
      <c r="BB24" s="48"/>
      <c r="BC24" s="48"/>
      <c r="BD24" s="161"/>
      <c r="BE24" s="47"/>
      <c r="BF24" s="48"/>
      <c r="BG24" s="48"/>
      <c r="BH24" s="161"/>
      <c r="BI24" s="50"/>
      <c r="BJ24" s="50"/>
      <c r="BK24" s="50"/>
      <c r="BL24" s="163"/>
      <c r="BM24" s="47"/>
      <c r="BN24" s="48"/>
      <c r="BO24" s="48"/>
      <c r="BP24" s="161"/>
      <c r="BQ24" s="47"/>
      <c r="BR24" s="48"/>
      <c r="BS24" s="48"/>
      <c r="BT24" s="161"/>
      <c r="BU24" s="47"/>
      <c r="BV24" s="48"/>
      <c r="BW24" s="48"/>
      <c r="BX24" s="161"/>
      <c r="BY24" s="47"/>
      <c r="BZ24" s="48"/>
      <c r="CA24" s="48"/>
      <c r="CB24" s="161"/>
      <c r="CC24" s="47"/>
      <c r="CD24" s="48"/>
      <c r="CE24" s="48"/>
      <c r="CF24" s="161"/>
    </row>
    <row r="25" spans="1:84" x14ac:dyDescent="0.35">
      <c r="B25" s="10"/>
      <c r="C25" s="10"/>
      <c r="D25" s="10"/>
      <c r="E25" s="10"/>
      <c r="F25" s="10"/>
      <c r="G25" s="157"/>
      <c r="H25" s="39"/>
      <c r="I25" s="273" t="str">
        <f>I10</f>
        <v>PAÍS VASCO</v>
      </c>
      <c r="J25" s="274"/>
      <c r="K25" s="274"/>
      <c r="L25" s="275"/>
      <c r="M25" s="273" t="str">
        <f>M10</f>
        <v>NAVARRA</v>
      </c>
      <c r="N25" s="274"/>
      <c r="O25" s="274"/>
      <c r="P25" s="275"/>
      <c r="Q25" s="273" t="str">
        <f>Q10</f>
        <v>ARAGÓN</v>
      </c>
      <c r="R25" s="274"/>
      <c r="S25" s="274"/>
      <c r="T25" s="275"/>
      <c r="U25" s="273" t="str">
        <f>U10</f>
        <v>MADRID</v>
      </c>
      <c r="V25" s="274"/>
      <c r="W25" s="274"/>
      <c r="X25" s="275"/>
      <c r="Y25" s="273" t="str">
        <f>Y10</f>
        <v>CATALUÑA</v>
      </c>
      <c r="Z25" s="274"/>
      <c r="AA25" s="274"/>
      <c r="AB25" s="275"/>
      <c r="AC25" s="273" t="str">
        <f>AC10</f>
        <v>GALICIA</v>
      </c>
      <c r="AD25" s="274"/>
      <c r="AE25" s="274"/>
      <c r="AF25" s="275"/>
      <c r="AG25" s="273" t="str">
        <f>AG10</f>
        <v>ASTURIAS</v>
      </c>
      <c r="AH25" s="274"/>
      <c r="AI25" s="274"/>
      <c r="AJ25" s="275"/>
      <c r="AK25" s="273" t="str">
        <f>AK10</f>
        <v>CANTABRIA</v>
      </c>
      <c r="AL25" s="274"/>
      <c r="AM25" s="274"/>
      <c r="AN25" s="275"/>
      <c r="AO25" s="273" t="str">
        <f>AO10</f>
        <v>LA RIOJA</v>
      </c>
      <c r="AP25" s="274"/>
      <c r="AQ25" s="274"/>
      <c r="AR25" s="275"/>
      <c r="AS25" s="273" t="str">
        <f>AS10</f>
        <v>CASTILLA Y LEÓN</v>
      </c>
      <c r="AT25" s="274"/>
      <c r="AU25" s="274"/>
      <c r="AV25" s="275"/>
      <c r="AW25" s="273" t="s">
        <v>20</v>
      </c>
      <c r="AX25" s="274"/>
      <c r="AY25" s="274"/>
      <c r="AZ25" s="275"/>
      <c r="BA25" s="273" t="str">
        <f>BA10</f>
        <v>VALENCIA</v>
      </c>
      <c r="BB25" s="274"/>
      <c r="BC25" s="274"/>
      <c r="BD25" s="275"/>
      <c r="BE25" s="273" t="str">
        <f>BE10</f>
        <v>ILLES BALEARES</v>
      </c>
      <c r="BF25" s="274"/>
      <c r="BG25" s="274"/>
      <c r="BH25" s="275"/>
      <c r="BI25" s="273" t="s">
        <v>14</v>
      </c>
      <c r="BJ25" s="274"/>
      <c r="BK25" s="274"/>
      <c r="BL25" s="275"/>
      <c r="BM25" s="273" t="str">
        <f>BM10</f>
        <v>ANDALUCÍA</v>
      </c>
      <c r="BN25" s="274"/>
      <c r="BO25" s="274"/>
      <c r="BP25" s="275"/>
      <c r="BQ25" s="273" t="str">
        <f>BQ10</f>
        <v>CASTILLA-LA MANCHA</v>
      </c>
      <c r="BR25" s="274"/>
      <c r="BS25" s="274"/>
      <c r="BT25" s="275"/>
      <c r="BU25" s="273" t="str">
        <f>BU10</f>
        <v>EXTREMADURA</v>
      </c>
      <c r="BV25" s="274"/>
      <c r="BW25" s="274"/>
      <c r="BX25" s="275"/>
      <c r="BY25" s="273" t="str">
        <f>BY10</f>
        <v>CEUTA</v>
      </c>
      <c r="BZ25" s="274"/>
      <c r="CA25" s="274"/>
      <c r="CB25" s="275"/>
      <c r="CC25" s="273" t="str">
        <f>CC10</f>
        <v>MELILLA</v>
      </c>
      <c r="CD25" s="274"/>
      <c r="CE25" s="274"/>
      <c r="CF25" s="275"/>
    </row>
    <row r="26" spans="1:84" x14ac:dyDescent="0.35">
      <c r="A26" s="70"/>
      <c r="B26" s="288" t="s">
        <v>109</v>
      </c>
      <c r="C26" s="288"/>
      <c r="D26" s="288"/>
      <c r="E26" s="288"/>
      <c r="F26" s="288"/>
      <c r="G26" s="288"/>
      <c r="H26" s="62"/>
      <c r="I26" s="276"/>
      <c r="J26" s="277"/>
      <c r="K26" s="277"/>
      <c r="L26" s="278"/>
      <c r="M26" s="276"/>
      <c r="N26" s="277"/>
      <c r="O26" s="277"/>
      <c r="P26" s="278"/>
      <c r="Q26" s="276"/>
      <c r="R26" s="277"/>
      <c r="S26" s="277"/>
      <c r="T26" s="278"/>
      <c r="U26" s="276"/>
      <c r="V26" s="277"/>
      <c r="W26" s="277"/>
      <c r="X26" s="278"/>
      <c r="Y26" s="276"/>
      <c r="Z26" s="277"/>
      <c r="AA26" s="277"/>
      <c r="AB26" s="278"/>
      <c r="AC26" s="276"/>
      <c r="AD26" s="277"/>
      <c r="AE26" s="277"/>
      <c r="AF26" s="278"/>
      <c r="AG26" s="276"/>
      <c r="AH26" s="277"/>
      <c r="AI26" s="277"/>
      <c r="AJ26" s="278"/>
      <c r="AK26" s="276"/>
      <c r="AL26" s="277"/>
      <c r="AM26" s="277"/>
      <c r="AN26" s="278"/>
      <c r="AO26" s="276"/>
      <c r="AP26" s="277"/>
      <c r="AQ26" s="277"/>
      <c r="AR26" s="278"/>
      <c r="AS26" s="276"/>
      <c r="AT26" s="277"/>
      <c r="AU26" s="277"/>
      <c r="AV26" s="278"/>
      <c r="AW26" s="276"/>
      <c r="AX26" s="277"/>
      <c r="AY26" s="277"/>
      <c r="AZ26" s="278"/>
      <c r="BA26" s="276"/>
      <c r="BB26" s="277"/>
      <c r="BC26" s="277"/>
      <c r="BD26" s="278"/>
      <c r="BE26" s="276"/>
      <c r="BF26" s="277"/>
      <c r="BG26" s="277"/>
      <c r="BH26" s="278"/>
      <c r="BI26" s="276"/>
      <c r="BJ26" s="277"/>
      <c r="BK26" s="277"/>
      <c r="BL26" s="278"/>
      <c r="BM26" s="276"/>
      <c r="BN26" s="277"/>
      <c r="BO26" s="277"/>
      <c r="BP26" s="278"/>
      <c r="BQ26" s="276"/>
      <c r="BR26" s="277"/>
      <c r="BS26" s="277"/>
      <c r="BT26" s="278"/>
      <c r="BU26" s="276"/>
      <c r="BV26" s="277"/>
      <c r="BW26" s="277"/>
      <c r="BX26" s="278"/>
      <c r="BY26" s="276"/>
      <c r="BZ26" s="277"/>
      <c r="CA26" s="277"/>
      <c r="CB26" s="278"/>
      <c r="CC26" s="276"/>
      <c r="CD26" s="277"/>
      <c r="CE26" s="277"/>
      <c r="CF26" s="278"/>
    </row>
    <row r="27" spans="1:84" s="55" customFormat="1" ht="34.5" x14ac:dyDescent="0.25">
      <c r="A27" s="169"/>
      <c r="B27" s="294" t="s">
        <v>22</v>
      </c>
      <c r="C27" s="295"/>
      <c r="D27" s="295"/>
      <c r="E27" s="295"/>
      <c r="F27" s="296"/>
      <c r="G27" s="73" t="s">
        <v>23</v>
      </c>
      <c r="H27" s="56" t="s">
        <v>31</v>
      </c>
      <c r="I27" s="56" t="s">
        <v>32</v>
      </c>
      <c r="J27" s="56" t="s">
        <v>33</v>
      </c>
      <c r="K27" s="56" t="s">
        <v>34</v>
      </c>
      <c r="L27" s="56" t="s">
        <v>28</v>
      </c>
      <c r="M27" s="56" t="s">
        <v>32</v>
      </c>
      <c r="N27" s="56" t="s">
        <v>33</v>
      </c>
      <c r="O27" s="56" t="s">
        <v>34</v>
      </c>
      <c r="P27" s="56" t="s">
        <v>28</v>
      </c>
      <c r="Q27" s="56" t="s">
        <v>32</v>
      </c>
      <c r="R27" s="56" t="s">
        <v>33</v>
      </c>
      <c r="S27" s="56" t="s">
        <v>34</v>
      </c>
      <c r="T27" s="56" t="s">
        <v>28</v>
      </c>
      <c r="U27" s="56" t="s">
        <v>32</v>
      </c>
      <c r="V27" s="56" t="s">
        <v>33</v>
      </c>
      <c r="W27" s="56" t="s">
        <v>34</v>
      </c>
      <c r="X27" s="56" t="s">
        <v>28</v>
      </c>
      <c r="Y27" s="56" t="s">
        <v>32</v>
      </c>
      <c r="Z27" s="56" t="s">
        <v>33</v>
      </c>
      <c r="AA27" s="56" t="s">
        <v>34</v>
      </c>
      <c r="AB27" s="56" t="s">
        <v>28</v>
      </c>
      <c r="AC27" s="56" t="s">
        <v>32</v>
      </c>
      <c r="AD27" s="56" t="s">
        <v>33</v>
      </c>
      <c r="AE27" s="56" t="s">
        <v>34</v>
      </c>
      <c r="AF27" s="56" t="s">
        <v>28</v>
      </c>
      <c r="AG27" s="56" t="s">
        <v>32</v>
      </c>
      <c r="AH27" s="56" t="s">
        <v>33</v>
      </c>
      <c r="AI27" s="56" t="s">
        <v>34</v>
      </c>
      <c r="AJ27" s="56" t="s">
        <v>28</v>
      </c>
      <c r="AK27" s="56" t="s">
        <v>32</v>
      </c>
      <c r="AL27" s="56" t="s">
        <v>33</v>
      </c>
      <c r="AM27" s="56" t="s">
        <v>34</v>
      </c>
      <c r="AN27" s="56" t="s">
        <v>28</v>
      </c>
      <c r="AO27" s="56" t="s">
        <v>32</v>
      </c>
      <c r="AP27" s="56" t="s">
        <v>33</v>
      </c>
      <c r="AQ27" s="56" t="s">
        <v>34</v>
      </c>
      <c r="AR27" s="56" t="s">
        <v>28</v>
      </c>
      <c r="AS27" s="56" t="s">
        <v>32</v>
      </c>
      <c r="AT27" s="56" t="s">
        <v>33</v>
      </c>
      <c r="AU27" s="56" t="s">
        <v>34</v>
      </c>
      <c r="AV27" s="56" t="s">
        <v>28</v>
      </c>
      <c r="AW27" s="56" t="s">
        <v>32</v>
      </c>
      <c r="AX27" s="56" t="s">
        <v>33</v>
      </c>
      <c r="AY27" s="56" t="s">
        <v>34</v>
      </c>
      <c r="AZ27" s="56" t="s">
        <v>28</v>
      </c>
      <c r="BA27" s="56" t="s">
        <v>32</v>
      </c>
      <c r="BB27" s="56" t="s">
        <v>33</v>
      </c>
      <c r="BC27" s="56" t="s">
        <v>34</v>
      </c>
      <c r="BD27" s="56" t="s">
        <v>28</v>
      </c>
      <c r="BE27" s="56" t="s">
        <v>32</v>
      </c>
      <c r="BF27" s="56" t="s">
        <v>33</v>
      </c>
      <c r="BG27" s="56" t="s">
        <v>34</v>
      </c>
      <c r="BH27" s="56" t="s">
        <v>28</v>
      </c>
      <c r="BI27" s="56" t="s">
        <v>32</v>
      </c>
      <c r="BJ27" s="56" t="s">
        <v>33</v>
      </c>
      <c r="BK27" s="56" t="s">
        <v>34</v>
      </c>
      <c r="BL27" s="56" t="s">
        <v>28</v>
      </c>
      <c r="BM27" s="56" t="s">
        <v>32</v>
      </c>
      <c r="BN27" s="56" t="s">
        <v>33</v>
      </c>
      <c r="BO27" s="56" t="s">
        <v>34</v>
      </c>
      <c r="BP27" s="56" t="s">
        <v>28</v>
      </c>
      <c r="BQ27" s="56" t="s">
        <v>32</v>
      </c>
      <c r="BR27" s="56" t="s">
        <v>33</v>
      </c>
      <c r="BS27" s="56" t="s">
        <v>34</v>
      </c>
      <c r="BT27" s="56" t="s">
        <v>28</v>
      </c>
      <c r="BU27" s="56" t="s">
        <v>32</v>
      </c>
      <c r="BV27" s="56" t="s">
        <v>33</v>
      </c>
      <c r="BW27" s="56" t="s">
        <v>34</v>
      </c>
      <c r="BX27" s="56" t="s">
        <v>28</v>
      </c>
      <c r="BY27" s="56" t="s">
        <v>32</v>
      </c>
      <c r="BZ27" s="56" t="s">
        <v>33</v>
      </c>
      <c r="CA27" s="56" t="s">
        <v>34</v>
      </c>
      <c r="CB27" s="56" t="s">
        <v>28</v>
      </c>
      <c r="CC27" s="56" t="s">
        <v>32</v>
      </c>
      <c r="CD27" s="56" t="s">
        <v>33</v>
      </c>
      <c r="CE27" s="56" t="s">
        <v>34</v>
      </c>
      <c r="CF27" s="56" t="s">
        <v>28</v>
      </c>
    </row>
    <row r="28" spans="1:84" ht="15" customHeight="1" x14ac:dyDescent="0.35">
      <c r="B28" s="267"/>
      <c r="C28" s="268"/>
      <c r="D28" s="268"/>
      <c r="E28" s="269"/>
      <c r="F28" s="174"/>
      <c r="G28" s="154">
        <f t="shared" ref="G28:G37" si="21">+L28+P28+T28+X28+AB28+AF28+AJ28+AN28+AR28+AV28+BL28+BD28+BP28+BH28+BT28+BX28+CB28+CF28+AZ28</f>
        <v>0</v>
      </c>
      <c r="H28" s="94">
        <f>IFERROR(G28/G$38,0)</f>
        <v>0</v>
      </c>
      <c r="I28" s="95"/>
      <c r="J28" s="95"/>
      <c r="K28" s="173"/>
      <c r="L28" s="154">
        <f>I28*J28*K28</f>
        <v>0</v>
      </c>
      <c r="M28" s="61"/>
      <c r="N28" s="43"/>
      <c r="O28" s="173"/>
      <c r="P28" s="154">
        <f t="shared" ref="P28:P37" si="22">+M28*N28*O28</f>
        <v>0</v>
      </c>
      <c r="Q28" s="43"/>
      <c r="R28" s="43"/>
      <c r="S28" s="173"/>
      <c r="T28" s="154">
        <f>+Q28*R28*S28</f>
        <v>0</v>
      </c>
      <c r="U28" s="43"/>
      <c r="V28" s="43"/>
      <c r="W28" s="173"/>
      <c r="X28" s="154">
        <f>+U28*V28*W28</f>
        <v>0</v>
      </c>
      <c r="Y28" s="43"/>
      <c r="Z28" s="43"/>
      <c r="AA28" s="173"/>
      <c r="AB28" s="154">
        <f>+Y28*Z28*AA28</f>
        <v>0</v>
      </c>
      <c r="AC28" s="43"/>
      <c r="AD28" s="43"/>
      <c r="AE28" s="173"/>
      <c r="AF28" s="154">
        <f>+AC28*AD28*AE28</f>
        <v>0</v>
      </c>
      <c r="AG28" s="43"/>
      <c r="AH28" s="43"/>
      <c r="AI28" s="173"/>
      <c r="AJ28" s="154">
        <f>+AG28*AH28*AI28</f>
        <v>0</v>
      </c>
      <c r="AK28" s="43"/>
      <c r="AL28" s="43"/>
      <c r="AM28" s="173"/>
      <c r="AN28" s="154">
        <f>+AK28*AL28*AM28</f>
        <v>0</v>
      </c>
      <c r="AO28" s="43"/>
      <c r="AP28" s="43"/>
      <c r="AQ28" s="173"/>
      <c r="AR28" s="154">
        <f>+AO28*AP28*AQ28</f>
        <v>0</v>
      </c>
      <c r="AS28" s="43"/>
      <c r="AT28" s="43"/>
      <c r="AU28" s="173"/>
      <c r="AV28" s="154">
        <f>+AS28*AT28*AU28</f>
        <v>0</v>
      </c>
      <c r="AW28" s="43"/>
      <c r="AX28" s="43"/>
      <c r="AY28" s="173"/>
      <c r="AZ28" s="154">
        <f>+AW28*AX28*AY28</f>
        <v>0</v>
      </c>
      <c r="BA28" s="43"/>
      <c r="BB28" s="43"/>
      <c r="BC28" s="173"/>
      <c r="BD28" s="154">
        <f>+BA28*BB28*BC28</f>
        <v>0</v>
      </c>
      <c r="BE28" s="43"/>
      <c r="BF28" s="43"/>
      <c r="BG28" s="173"/>
      <c r="BH28" s="154">
        <f>+BE28*BF28*BG28</f>
        <v>0</v>
      </c>
      <c r="BI28" s="173"/>
      <c r="BJ28" s="173"/>
      <c r="BK28" s="173"/>
      <c r="BL28" s="154">
        <f>+BI28*BJ28*BK28</f>
        <v>0</v>
      </c>
      <c r="BM28" s="43"/>
      <c r="BN28" s="43"/>
      <c r="BO28" s="173"/>
      <c r="BP28" s="154">
        <f>+BM28*BN28*BO28</f>
        <v>0</v>
      </c>
      <c r="BQ28" s="43"/>
      <c r="BR28" s="43"/>
      <c r="BS28" s="173"/>
      <c r="BT28" s="154">
        <f>+BQ28*BR28*BS28</f>
        <v>0</v>
      </c>
      <c r="BU28" s="43"/>
      <c r="BV28" s="43"/>
      <c r="BW28" s="173"/>
      <c r="BX28" s="154">
        <f>+BU28*BV28*BW28</f>
        <v>0</v>
      </c>
      <c r="BY28" s="43"/>
      <c r="BZ28" s="43"/>
      <c r="CA28" s="173"/>
      <c r="CB28" s="154">
        <f>+BY28*BZ28*CA28</f>
        <v>0</v>
      </c>
      <c r="CC28" s="43"/>
      <c r="CD28" s="43"/>
      <c r="CE28" s="173"/>
      <c r="CF28" s="154">
        <f>+CC28*CD28*CE28</f>
        <v>0</v>
      </c>
    </row>
    <row r="29" spans="1:84" ht="13.5" customHeight="1" x14ac:dyDescent="0.35">
      <c r="B29" s="267"/>
      <c r="C29" s="268"/>
      <c r="D29" s="268"/>
      <c r="E29" s="269"/>
      <c r="F29" s="174"/>
      <c r="G29" s="154">
        <f t="shared" si="21"/>
        <v>0</v>
      </c>
      <c r="H29" s="94">
        <f>IFERROR(G29/G$38,0)</f>
        <v>0</v>
      </c>
      <c r="I29" s="95"/>
      <c r="J29" s="95"/>
      <c r="K29" s="173"/>
      <c r="L29" s="154">
        <f>I29*J29*K29</f>
        <v>0</v>
      </c>
      <c r="M29" s="61"/>
      <c r="N29" s="43"/>
      <c r="O29" s="173"/>
      <c r="P29" s="154">
        <f t="shared" si="22"/>
        <v>0</v>
      </c>
      <c r="Q29" s="43"/>
      <c r="R29" s="43"/>
      <c r="S29" s="173"/>
      <c r="T29" s="154">
        <f t="shared" ref="T29:T37" si="23">+Q29*R29*S29</f>
        <v>0</v>
      </c>
      <c r="U29" s="43"/>
      <c r="V29" s="43"/>
      <c r="W29" s="173"/>
      <c r="X29" s="154">
        <f>+U29*V29*W29</f>
        <v>0</v>
      </c>
      <c r="Y29" s="43"/>
      <c r="Z29" s="43"/>
      <c r="AA29" s="173"/>
      <c r="AB29" s="154">
        <f t="shared" ref="AB29:AB37" si="24">+Y29*Z29*AA29</f>
        <v>0</v>
      </c>
      <c r="AC29" s="43"/>
      <c r="AD29" s="43"/>
      <c r="AE29" s="173"/>
      <c r="AF29" s="154">
        <f t="shared" ref="AF29:AF37" si="25">+AC29*AD29*AE29</f>
        <v>0</v>
      </c>
      <c r="AG29" s="43"/>
      <c r="AH29" s="43"/>
      <c r="AI29" s="173"/>
      <c r="AJ29" s="154">
        <f t="shared" ref="AJ29:AJ37" si="26">+AG29*AH29*AI29</f>
        <v>0</v>
      </c>
      <c r="AK29" s="43"/>
      <c r="AL29" s="43"/>
      <c r="AM29" s="173"/>
      <c r="AN29" s="154">
        <f t="shared" ref="AN29:AN37" si="27">+AK29*AL29*AM29</f>
        <v>0</v>
      </c>
      <c r="AO29" s="43"/>
      <c r="AP29" s="43"/>
      <c r="AQ29" s="173"/>
      <c r="AR29" s="154">
        <f t="shared" ref="AR29:AR37" si="28">+AO29*AP29*AQ29</f>
        <v>0</v>
      </c>
      <c r="AS29" s="43"/>
      <c r="AT29" s="43"/>
      <c r="AU29" s="173"/>
      <c r="AV29" s="154">
        <f t="shared" ref="AV29:AV37" si="29">+AS29*AT29*AU29</f>
        <v>0</v>
      </c>
      <c r="AW29" s="43"/>
      <c r="AX29" s="43"/>
      <c r="AY29" s="173"/>
      <c r="AZ29" s="154">
        <f t="shared" ref="AZ29:AZ37" si="30">+AW29*AX29*AY29</f>
        <v>0</v>
      </c>
      <c r="BA29" s="43"/>
      <c r="BB29" s="43"/>
      <c r="BC29" s="173"/>
      <c r="BD29" s="154">
        <f t="shared" ref="BD29:BD37" si="31">+BA29*BB29*BC29</f>
        <v>0</v>
      </c>
      <c r="BE29" s="43"/>
      <c r="BF29" s="43"/>
      <c r="BG29" s="173"/>
      <c r="BH29" s="154">
        <f>+BE29*BF29*BG29</f>
        <v>0</v>
      </c>
      <c r="BI29" s="173"/>
      <c r="BJ29" s="173"/>
      <c r="BK29" s="173"/>
      <c r="BL29" s="154">
        <f t="shared" ref="BL29:BL37" si="32">+BI29*BJ29*BK29</f>
        <v>0</v>
      </c>
      <c r="BM29" s="43"/>
      <c r="BN29" s="43"/>
      <c r="BO29" s="173"/>
      <c r="BP29" s="154">
        <f t="shared" ref="BP29:BP37" si="33">+BM29*BN29*BO29</f>
        <v>0</v>
      </c>
      <c r="BQ29" s="43"/>
      <c r="BR29" s="43"/>
      <c r="BS29" s="173"/>
      <c r="BT29" s="154">
        <f t="shared" ref="BT29:BT37" si="34">+BQ29*BR29*BS29</f>
        <v>0</v>
      </c>
      <c r="BU29" s="43"/>
      <c r="BV29" s="43"/>
      <c r="BW29" s="173"/>
      <c r="BX29" s="154">
        <f t="shared" ref="BX29:BX37" si="35">+BU29*BV29*BW29</f>
        <v>0</v>
      </c>
      <c r="BY29" s="43"/>
      <c r="BZ29" s="43"/>
      <c r="CA29" s="173"/>
      <c r="CB29" s="154">
        <f t="shared" ref="CB29:CB37" si="36">+BY29*BZ29*CA29</f>
        <v>0</v>
      </c>
      <c r="CC29" s="43"/>
      <c r="CD29" s="43"/>
      <c r="CE29" s="173"/>
      <c r="CF29" s="154">
        <f t="shared" ref="CF29:CF37" si="37">+CC29*CD29*CE29</f>
        <v>0</v>
      </c>
    </row>
    <row r="30" spans="1:84" ht="13.5" customHeight="1" x14ac:dyDescent="0.35">
      <c r="B30" s="267"/>
      <c r="C30" s="268"/>
      <c r="D30" s="268"/>
      <c r="E30" s="269"/>
      <c r="F30" s="174"/>
      <c r="G30" s="154">
        <f t="shared" si="21"/>
        <v>0</v>
      </c>
      <c r="H30" s="94">
        <f t="shared" ref="H30:H37" si="38">IFERROR(G30/G$38,0)</f>
        <v>0</v>
      </c>
      <c r="I30" s="95"/>
      <c r="J30" s="95"/>
      <c r="K30" s="173"/>
      <c r="L30" s="154">
        <f>I30*J30*K30</f>
        <v>0</v>
      </c>
      <c r="M30" s="43"/>
      <c r="N30" s="43"/>
      <c r="O30" s="173"/>
      <c r="P30" s="154">
        <f t="shared" si="22"/>
        <v>0</v>
      </c>
      <c r="Q30" s="43"/>
      <c r="R30" s="43"/>
      <c r="S30" s="173"/>
      <c r="T30" s="154">
        <f t="shared" si="23"/>
        <v>0</v>
      </c>
      <c r="U30" s="43"/>
      <c r="V30" s="43"/>
      <c r="W30" s="173"/>
      <c r="X30" s="154">
        <f>+U30*V30*W30</f>
        <v>0</v>
      </c>
      <c r="Y30" s="43"/>
      <c r="Z30" s="43"/>
      <c r="AA30" s="173"/>
      <c r="AB30" s="154">
        <f t="shared" si="24"/>
        <v>0</v>
      </c>
      <c r="AC30" s="43"/>
      <c r="AD30" s="43"/>
      <c r="AE30" s="173"/>
      <c r="AF30" s="154">
        <f t="shared" si="25"/>
        <v>0</v>
      </c>
      <c r="AG30" s="43"/>
      <c r="AH30" s="43"/>
      <c r="AI30" s="173"/>
      <c r="AJ30" s="154">
        <f t="shared" si="26"/>
        <v>0</v>
      </c>
      <c r="AK30" s="43"/>
      <c r="AL30" s="43"/>
      <c r="AM30" s="173"/>
      <c r="AN30" s="154">
        <f t="shared" si="27"/>
        <v>0</v>
      </c>
      <c r="AO30" s="43"/>
      <c r="AP30" s="43"/>
      <c r="AQ30" s="173"/>
      <c r="AR30" s="154">
        <f t="shared" si="28"/>
        <v>0</v>
      </c>
      <c r="AS30" s="43"/>
      <c r="AT30" s="43"/>
      <c r="AU30" s="173"/>
      <c r="AV30" s="154">
        <f t="shared" si="29"/>
        <v>0</v>
      </c>
      <c r="AW30" s="43"/>
      <c r="AX30" s="43"/>
      <c r="AY30" s="173"/>
      <c r="AZ30" s="154">
        <f t="shared" si="30"/>
        <v>0</v>
      </c>
      <c r="BA30" s="43"/>
      <c r="BB30" s="43"/>
      <c r="BC30" s="173"/>
      <c r="BD30" s="154">
        <f t="shared" si="31"/>
        <v>0</v>
      </c>
      <c r="BE30" s="43"/>
      <c r="BF30" s="43"/>
      <c r="BG30" s="173"/>
      <c r="BH30" s="154">
        <f t="shared" ref="BH30:BH37" si="39">+BE30*BF30*BG30</f>
        <v>0</v>
      </c>
      <c r="BI30" s="173"/>
      <c r="BJ30" s="173"/>
      <c r="BK30" s="173"/>
      <c r="BL30" s="154">
        <f t="shared" si="32"/>
        <v>0</v>
      </c>
      <c r="BM30" s="43"/>
      <c r="BN30" s="43"/>
      <c r="BO30" s="173"/>
      <c r="BP30" s="154">
        <f t="shared" si="33"/>
        <v>0</v>
      </c>
      <c r="BQ30" s="43"/>
      <c r="BR30" s="43"/>
      <c r="BS30" s="173"/>
      <c r="BT30" s="154">
        <f t="shared" si="34"/>
        <v>0</v>
      </c>
      <c r="BU30" s="43"/>
      <c r="BV30" s="43"/>
      <c r="BW30" s="173"/>
      <c r="BX30" s="154">
        <f t="shared" si="35"/>
        <v>0</v>
      </c>
      <c r="BY30" s="43"/>
      <c r="BZ30" s="43"/>
      <c r="CA30" s="173"/>
      <c r="CB30" s="154">
        <f t="shared" si="36"/>
        <v>0</v>
      </c>
      <c r="CC30" s="43"/>
      <c r="CD30" s="43"/>
      <c r="CE30" s="173"/>
      <c r="CF30" s="154">
        <f t="shared" si="37"/>
        <v>0</v>
      </c>
    </row>
    <row r="31" spans="1:84" ht="13.5" customHeight="1" x14ac:dyDescent="0.35">
      <c r="B31" s="267"/>
      <c r="C31" s="268"/>
      <c r="D31" s="268"/>
      <c r="E31" s="269"/>
      <c r="F31" s="174"/>
      <c r="G31" s="154">
        <f t="shared" si="21"/>
        <v>0</v>
      </c>
      <c r="H31" s="94">
        <f t="shared" si="38"/>
        <v>0</v>
      </c>
      <c r="I31" s="95"/>
      <c r="J31" s="95"/>
      <c r="K31" s="173"/>
      <c r="L31" s="154">
        <f t="shared" ref="L31:L37" si="40">I31*J31*K31</f>
        <v>0</v>
      </c>
      <c r="M31" s="43"/>
      <c r="N31" s="43"/>
      <c r="O31" s="173"/>
      <c r="P31" s="154">
        <f t="shared" si="22"/>
        <v>0</v>
      </c>
      <c r="Q31" s="43"/>
      <c r="R31" s="43"/>
      <c r="S31" s="173"/>
      <c r="T31" s="154">
        <f t="shared" si="23"/>
        <v>0</v>
      </c>
      <c r="U31" s="43"/>
      <c r="V31" s="43"/>
      <c r="W31" s="173"/>
      <c r="X31" s="154">
        <f t="shared" ref="X31:X37" si="41">+U31*V31*W31</f>
        <v>0</v>
      </c>
      <c r="Y31" s="43"/>
      <c r="Z31" s="43"/>
      <c r="AA31" s="173"/>
      <c r="AB31" s="154">
        <f t="shared" si="24"/>
        <v>0</v>
      </c>
      <c r="AC31" s="43"/>
      <c r="AD31" s="43"/>
      <c r="AE31" s="173"/>
      <c r="AF31" s="154">
        <f t="shared" si="25"/>
        <v>0</v>
      </c>
      <c r="AG31" s="43"/>
      <c r="AH31" s="43"/>
      <c r="AI31" s="173"/>
      <c r="AJ31" s="154">
        <f t="shared" si="26"/>
        <v>0</v>
      </c>
      <c r="AK31" s="43"/>
      <c r="AL31" s="43"/>
      <c r="AM31" s="173"/>
      <c r="AN31" s="154">
        <f t="shared" si="27"/>
        <v>0</v>
      </c>
      <c r="AO31" s="43"/>
      <c r="AP31" s="43"/>
      <c r="AQ31" s="173"/>
      <c r="AR31" s="154">
        <f t="shared" si="28"/>
        <v>0</v>
      </c>
      <c r="AS31" s="43"/>
      <c r="AT31" s="43"/>
      <c r="AU31" s="173"/>
      <c r="AV31" s="154">
        <f t="shared" si="29"/>
        <v>0</v>
      </c>
      <c r="AW31" s="43"/>
      <c r="AX31" s="43"/>
      <c r="AY31" s="173"/>
      <c r="AZ31" s="154">
        <f t="shared" si="30"/>
        <v>0</v>
      </c>
      <c r="BA31" s="43"/>
      <c r="BB31" s="43"/>
      <c r="BC31" s="173"/>
      <c r="BD31" s="154">
        <f t="shared" si="31"/>
        <v>0</v>
      </c>
      <c r="BE31" s="43"/>
      <c r="BF31" s="43"/>
      <c r="BG31" s="173"/>
      <c r="BH31" s="154">
        <f t="shared" si="39"/>
        <v>0</v>
      </c>
      <c r="BI31" s="173"/>
      <c r="BJ31" s="173"/>
      <c r="BK31" s="173"/>
      <c r="BL31" s="154">
        <f t="shared" si="32"/>
        <v>0</v>
      </c>
      <c r="BM31" s="43"/>
      <c r="BN31" s="43"/>
      <c r="BO31" s="173"/>
      <c r="BP31" s="154">
        <f t="shared" si="33"/>
        <v>0</v>
      </c>
      <c r="BQ31" s="43"/>
      <c r="BR31" s="43"/>
      <c r="BS31" s="173"/>
      <c r="BT31" s="154">
        <f t="shared" si="34"/>
        <v>0</v>
      </c>
      <c r="BU31" s="43"/>
      <c r="BV31" s="43"/>
      <c r="BW31" s="173"/>
      <c r="BX31" s="154">
        <f t="shared" si="35"/>
        <v>0</v>
      </c>
      <c r="BY31" s="43"/>
      <c r="BZ31" s="43"/>
      <c r="CA31" s="173"/>
      <c r="CB31" s="154">
        <f t="shared" si="36"/>
        <v>0</v>
      </c>
      <c r="CC31" s="43"/>
      <c r="CD31" s="43"/>
      <c r="CE31" s="173"/>
      <c r="CF31" s="154">
        <f t="shared" si="37"/>
        <v>0</v>
      </c>
    </row>
    <row r="32" spans="1:84" ht="13.5" customHeight="1" x14ac:dyDescent="0.35">
      <c r="B32" s="267"/>
      <c r="C32" s="268"/>
      <c r="D32" s="268"/>
      <c r="E32" s="269"/>
      <c r="F32" s="174"/>
      <c r="G32" s="154">
        <f t="shared" si="21"/>
        <v>0</v>
      </c>
      <c r="H32" s="94">
        <f t="shared" si="38"/>
        <v>0</v>
      </c>
      <c r="I32" s="95"/>
      <c r="J32" s="95"/>
      <c r="K32" s="173"/>
      <c r="L32" s="154">
        <f t="shared" si="40"/>
        <v>0</v>
      </c>
      <c r="M32" s="43"/>
      <c r="N32" s="43"/>
      <c r="O32" s="173"/>
      <c r="P32" s="154">
        <f t="shared" si="22"/>
        <v>0</v>
      </c>
      <c r="Q32" s="43"/>
      <c r="R32" s="43"/>
      <c r="S32" s="173"/>
      <c r="T32" s="154">
        <f t="shared" si="23"/>
        <v>0</v>
      </c>
      <c r="U32" s="43"/>
      <c r="V32" s="43"/>
      <c r="W32" s="173"/>
      <c r="X32" s="154">
        <f t="shared" si="41"/>
        <v>0</v>
      </c>
      <c r="Y32" s="43"/>
      <c r="Z32" s="43"/>
      <c r="AA32" s="173"/>
      <c r="AB32" s="154">
        <f t="shared" si="24"/>
        <v>0</v>
      </c>
      <c r="AC32" s="43"/>
      <c r="AD32" s="43"/>
      <c r="AE32" s="173"/>
      <c r="AF32" s="154">
        <f t="shared" si="25"/>
        <v>0</v>
      </c>
      <c r="AG32" s="43"/>
      <c r="AH32" s="43"/>
      <c r="AI32" s="173"/>
      <c r="AJ32" s="154">
        <f t="shared" si="26"/>
        <v>0</v>
      </c>
      <c r="AK32" s="43"/>
      <c r="AL32" s="43"/>
      <c r="AM32" s="173"/>
      <c r="AN32" s="154">
        <f t="shared" si="27"/>
        <v>0</v>
      </c>
      <c r="AO32" s="43"/>
      <c r="AP32" s="43"/>
      <c r="AQ32" s="173"/>
      <c r="AR32" s="154">
        <f t="shared" si="28"/>
        <v>0</v>
      </c>
      <c r="AS32" s="43"/>
      <c r="AT32" s="43"/>
      <c r="AU32" s="173"/>
      <c r="AV32" s="154">
        <f t="shared" si="29"/>
        <v>0</v>
      </c>
      <c r="AW32" s="43"/>
      <c r="AX32" s="43"/>
      <c r="AY32" s="173"/>
      <c r="AZ32" s="154">
        <f t="shared" si="30"/>
        <v>0</v>
      </c>
      <c r="BA32" s="43"/>
      <c r="BB32" s="43"/>
      <c r="BC32" s="173"/>
      <c r="BD32" s="154">
        <f t="shared" si="31"/>
        <v>0</v>
      </c>
      <c r="BE32" s="43"/>
      <c r="BF32" s="43"/>
      <c r="BG32" s="173"/>
      <c r="BH32" s="154">
        <f t="shared" si="39"/>
        <v>0</v>
      </c>
      <c r="BI32" s="173"/>
      <c r="BJ32" s="173"/>
      <c r="BK32" s="173"/>
      <c r="BL32" s="154">
        <f t="shared" si="32"/>
        <v>0</v>
      </c>
      <c r="BM32" s="43"/>
      <c r="BN32" s="43"/>
      <c r="BO32" s="173"/>
      <c r="BP32" s="154">
        <f t="shared" si="33"/>
        <v>0</v>
      </c>
      <c r="BQ32" s="43"/>
      <c r="BR32" s="43"/>
      <c r="BS32" s="173"/>
      <c r="BT32" s="154">
        <f t="shared" si="34"/>
        <v>0</v>
      </c>
      <c r="BU32" s="43"/>
      <c r="BV32" s="43"/>
      <c r="BW32" s="173"/>
      <c r="BX32" s="154">
        <f t="shared" si="35"/>
        <v>0</v>
      </c>
      <c r="BY32" s="43"/>
      <c r="BZ32" s="43"/>
      <c r="CA32" s="173"/>
      <c r="CB32" s="154">
        <f t="shared" si="36"/>
        <v>0</v>
      </c>
      <c r="CC32" s="43"/>
      <c r="CD32" s="43"/>
      <c r="CE32" s="173"/>
      <c r="CF32" s="154">
        <f t="shared" si="37"/>
        <v>0</v>
      </c>
    </row>
    <row r="33" spans="1:84" ht="13.5" customHeight="1" x14ac:dyDescent="0.35">
      <c r="B33" s="267"/>
      <c r="C33" s="268"/>
      <c r="D33" s="268"/>
      <c r="E33" s="269"/>
      <c r="F33" s="174"/>
      <c r="G33" s="154">
        <f t="shared" si="21"/>
        <v>0</v>
      </c>
      <c r="H33" s="94">
        <f t="shared" si="38"/>
        <v>0</v>
      </c>
      <c r="I33" s="95"/>
      <c r="J33" s="95"/>
      <c r="K33" s="173"/>
      <c r="L33" s="154">
        <f t="shared" si="40"/>
        <v>0</v>
      </c>
      <c r="M33" s="43"/>
      <c r="N33" s="43"/>
      <c r="O33" s="173"/>
      <c r="P33" s="154">
        <f t="shared" si="22"/>
        <v>0</v>
      </c>
      <c r="Q33" s="43"/>
      <c r="R33" s="43"/>
      <c r="S33" s="173"/>
      <c r="T33" s="154">
        <f t="shared" si="23"/>
        <v>0</v>
      </c>
      <c r="U33" s="43"/>
      <c r="V33" s="43"/>
      <c r="W33" s="173"/>
      <c r="X33" s="154">
        <f t="shared" si="41"/>
        <v>0</v>
      </c>
      <c r="Y33" s="43"/>
      <c r="Z33" s="43"/>
      <c r="AA33" s="173"/>
      <c r="AB33" s="154">
        <f t="shared" si="24"/>
        <v>0</v>
      </c>
      <c r="AC33" s="43"/>
      <c r="AD33" s="43"/>
      <c r="AE33" s="173"/>
      <c r="AF33" s="154">
        <f t="shared" si="25"/>
        <v>0</v>
      </c>
      <c r="AG33" s="43"/>
      <c r="AH33" s="43"/>
      <c r="AI33" s="173"/>
      <c r="AJ33" s="154">
        <f t="shared" si="26"/>
        <v>0</v>
      </c>
      <c r="AK33" s="43"/>
      <c r="AL33" s="43"/>
      <c r="AM33" s="173"/>
      <c r="AN33" s="154">
        <f t="shared" si="27"/>
        <v>0</v>
      </c>
      <c r="AO33" s="43"/>
      <c r="AP33" s="43"/>
      <c r="AQ33" s="173"/>
      <c r="AR33" s="154">
        <f t="shared" si="28"/>
        <v>0</v>
      </c>
      <c r="AS33" s="43"/>
      <c r="AT33" s="43"/>
      <c r="AU33" s="173"/>
      <c r="AV33" s="154">
        <f t="shared" si="29"/>
        <v>0</v>
      </c>
      <c r="AW33" s="43"/>
      <c r="AX33" s="43"/>
      <c r="AY33" s="173"/>
      <c r="AZ33" s="154">
        <f t="shared" si="30"/>
        <v>0</v>
      </c>
      <c r="BA33" s="43"/>
      <c r="BB33" s="43"/>
      <c r="BC33" s="173"/>
      <c r="BD33" s="154">
        <f t="shared" si="31"/>
        <v>0</v>
      </c>
      <c r="BE33" s="43"/>
      <c r="BF33" s="43"/>
      <c r="BG33" s="173"/>
      <c r="BH33" s="154">
        <f t="shared" si="39"/>
        <v>0</v>
      </c>
      <c r="BI33" s="173"/>
      <c r="BJ33" s="173"/>
      <c r="BK33" s="173"/>
      <c r="BL33" s="154">
        <f t="shared" si="32"/>
        <v>0</v>
      </c>
      <c r="BM33" s="43"/>
      <c r="BN33" s="43"/>
      <c r="BO33" s="173"/>
      <c r="BP33" s="154">
        <f t="shared" si="33"/>
        <v>0</v>
      </c>
      <c r="BQ33" s="43"/>
      <c r="BR33" s="43"/>
      <c r="BS33" s="173"/>
      <c r="BT33" s="154">
        <f t="shared" si="34"/>
        <v>0</v>
      </c>
      <c r="BU33" s="43"/>
      <c r="BV33" s="43"/>
      <c r="BW33" s="173"/>
      <c r="BX33" s="154">
        <f t="shared" si="35"/>
        <v>0</v>
      </c>
      <c r="BY33" s="43"/>
      <c r="BZ33" s="43"/>
      <c r="CA33" s="173"/>
      <c r="CB33" s="154">
        <f t="shared" si="36"/>
        <v>0</v>
      </c>
      <c r="CC33" s="43"/>
      <c r="CD33" s="43"/>
      <c r="CE33" s="173"/>
      <c r="CF33" s="154">
        <f t="shared" si="37"/>
        <v>0</v>
      </c>
    </row>
    <row r="34" spans="1:84" ht="13.5" customHeight="1" x14ac:dyDescent="0.35">
      <c r="B34" s="267"/>
      <c r="C34" s="268"/>
      <c r="D34" s="268"/>
      <c r="E34" s="269"/>
      <c r="F34" s="175"/>
      <c r="G34" s="154">
        <f t="shared" si="21"/>
        <v>0</v>
      </c>
      <c r="H34" s="94">
        <f t="shared" si="38"/>
        <v>0</v>
      </c>
      <c r="I34" s="95"/>
      <c r="J34" s="95"/>
      <c r="K34" s="173"/>
      <c r="L34" s="154">
        <f t="shared" si="40"/>
        <v>0</v>
      </c>
      <c r="M34" s="43"/>
      <c r="N34" s="43"/>
      <c r="O34" s="173"/>
      <c r="P34" s="154">
        <f t="shared" si="22"/>
        <v>0</v>
      </c>
      <c r="Q34" s="43"/>
      <c r="R34" s="43"/>
      <c r="S34" s="173"/>
      <c r="T34" s="154">
        <f t="shared" si="23"/>
        <v>0</v>
      </c>
      <c r="U34" s="43"/>
      <c r="V34" s="43"/>
      <c r="W34" s="173"/>
      <c r="X34" s="154">
        <f t="shared" si="41"/>
        <v>0</v>
      </c>
      <c r="Y34" s="43"/>
      <c r="Z34" s="43"/>
      <c r="AA34" s="173"/>
      <c r="AB34" s="154">
        <f t="shared" si="24"/>
        <v>0</v>
      </c>
      <c r="AC34" s="43"/>
      <c r="AD34" s="43"/>
      <c r="AE34" s="173"/>
      <c r="AF34" s="154">
        <f t="shared" si="25"/>
        <v>0</v>
      </c>
      <c r="AG34" s="43"/>
      <c r="AH34" s="43"/>
      <c r="AI34" s="173"/>
      <c r="AJ34" s="154">
        <f t="shared" si="26"/>
        <v>0</v>
      </c>
      <c r="AK34" s="43"/>
      <c r="AL34" s="43"/>
      <c r="AM34" s="173"/>
      <c r="AN34" s="154">
        <f t="shared" si="27"/>
        <v>0</v>
      </c>
      <c r="AO34" s="43"/>
      <c r="AP34" s="43"/>
      <c r="AQ34" s="173"/>
      <c r="AR34" s="154">
        <f t="shared" si="28"/>
        <v>0</v>
      </c>
      <c r="AS34" s="43"/>
      <c r="AT34" s="43"/>
      <c r="AU34" s="173"/>
      <c r="AV34" s="154">
        <f t="shared" si="29"/>
        <v>0</v>
      </c>
      <c r="AW34" s="43"/>
      <c r="AX34" s="43"/>
      <c r="AY34" s="173"/>
      <c r="AZ34" s="154">
        <f t="shared" si="30"/>
        <v>0</v>
      </c>
      <c r="BA34" s="43"/>
      <c r="BB34" s="43"/>
      <c r="BC34" s="173"/>
      <c r="BD34" s="154">
        <f t="shared" si="31"/>
        <v>0</v>
      </c>
      <c r="BE34" s="43"/>
      <c r="BF34" s="43"/>
      <c r="BG34" s="173"/>
      <c r="BH34" s="154">
        <f t="shared" si="39"/>
        <v>0</v>
      </c>
      <c r="BI34" s="173"/>
      <c r="BJ34" s="173"/>
      <c r="BK34" s="173"/>
      <c r="BL34" s="154">
        <f t="shared" si="32"/>
        <v>0</v>
      </c>
      <c r="BM34" s="43"/>
      <c r="BN34" s="43"/>
      <c r="BO34" s="173"/>
      <c r="BP34" s="154">
        <f t="shared" si="33"/>
        <v>0</v>
      </c>
      <c r="BQ34" s="43"/>
      <c r="BR34" s="43"/>
      <c r="BS34" s="173"/>
      <c r="BT34" s="154">
        <f t="shared" si="34"/>
        <v>0</v>
      </c>
      <c r="BU34" s="43"/>
      <c r="BV34" s="43"/>
      <c r="BW34" s="173"/>
      <c r="BX34" s="154">
        <f t="shared" si="35"/>
        <v>0</v>
      </c>
      <c r="BY34" s="43"/>
      <c r="BZ34" s="43"/>
      <c r="CA34" s="173"/>
      <c r="CB34" s="154">
        <f t="shared" si="36"/>
        <v>0</v>
      </c>
      <c r="CC34" s="43"/>
      <c r="CD34" s="43"/>
      <c r="CE34" s="173"/>
      <c r="CF34" s="154">
        <f t="shared" si="37"/>
        <v>0</v>
      </c>
    </row>
    <row r="35" spans="1:84" ht="13.5" customHeight="1" x14ac:dyDescent="0.35">
      <c r="B35" s="267"/>
      <c r="C35" s="268"/>
      <c r="D35" s="268"/>
      <c r="E35" s="269"/>
      <c r="F35" s="174"/>
      <c r="G35" s="154">
        <f t="shared" si="21"/>
        <v>0</v>
      </c>
      <c r="H35" s="94">
        <f t="shared" si="38"/>
        <v>0</v>
      </c>
      <c r="I35" s="95"/>
      <c r="J35" s="95"/>
      <c r="K35" s="173"/>
      <c r="L35" s="154">
        <f t="shared" si="40"/>
        <v>0</v>
      </c>
      <c r="M35" s="43"/>
      <c r="N35" s="43"/>
      <c r="O35" s="173"/>
      <c r="P35" s="154">
        <f t="shared" si="22"/>
        <v>0</v>
      </c>
      <c r="Q35" s="43"/>
      <c r="R35" s="43"/>
      <c r="S35" s="173"/>
      <c r="T35" s="154">
        <f t="shared" si="23"/>
        <v>0</v>
      </c>
      <c r="U35" s="43"/>
      <c r="V35" s="43"/>
      <c r="W35" s="173"/>
      <c r="X35" s="154">
        <f t="shared" si="41"/>
        <v>0</v>
      </c>
      <c r="Y35" s="43"/>
      <c r="Z35" s="43"/>
      <c r="AA35" s="173"/>
      <c r="AB35" s="154">
        <f t="shared" si="24"/>
        <v>0</v>
      </c>
      <c r="AC35" s="43"/>
      <c r="AD35" s="43"/>
      <c r="AE35" s="173"/>
      <c r="AF35" s="154">
        <f t="shared" si="25"/>
        <v>0</v>
      </c>
      <c r="AG35" s="43"/>
      <c r="AH35" s="43"/>
      <c r="AI35" s="173"/>
      <c r="AJ35" s="154">
        <f t="shared" si="26"/>
        <v>0</v>
      </c>
      <c r="AK35" s="43"/>
      <c r="AL35" s="43"/>
      <c r="AM35" s="173"/>
      <c r="AN35" s="154">
        <f t="shared" si="27"/>
        <v>0</v>
      </c>
      <c r="AO35" s="43"/>
      <c r="AP35" s="43"/>
      <c r="AQ35" s="173"/>
      <c r="AR35" s="154">
        <f t="shared" si="28"/>
        <v>0</v>
      </c>
      <c r="AS35" s="43"/>
      <c r="AT35" s="43"/>
      <c r="AU35" s="173"/>
      <c r="AV35" s="154">
        <f t="shared" si="29"/>
        <v>0</v>
      </c>
      <c r="AW35" s="43"/>
      <c r="AX35" s="43"/>
      <c r="AY35" s="173"/>
      <c r="AZ35" s="154">
        <f t="shared" si="30"/>
        <v>0</v>
      </c>
      <c r="BA35" s="43"/>
      <c r="BB35" s="43"/>
      <c r="BC35" s="173"/>
      <c r="BD35" s="154">
        <f t="shared" si="31"/>
        <v>0</v>
      </c>
      <c r="BE35" s="43"/>
      <c r="BF35" s="43"/>
      <c r="BG35" s="173"/>
      <c r="BH35" s="154">
        <f t="shared" si="39"/>
        <v>0</v>
      </c>
      <c r="BI35" s="173"/>
      <c r="BJ35" s="173"/>
      <c r="BK35" s="173"/>
      <c r="BL35" s="154">
        <f t="shared" si="32"/>
        <v>0</v>
      </c>
      <c r="BM35" s="43"/>
      <c r="BN35" s="43"/>
      <c r="BO35" s="173"/>
      <c r="BP35" s="154">
        <f t="shared" si="33"/>
        <v>0</v>
      </c>
      <c r="BQ35" s="43"/>
      <c r="BR35" s="43"/>
      <c r="BS35" s="173"/>
      <c r="BT35" s="154">
        <f t="shared" si="34"/>
        <v>0</v>
      </c>
      <c r="BU35" s="43"/>
      <c r="BV35" s="43"/>
      <c r="BW35" s="173"/>
      <c r="BX35" s="154">
        <f t="shared" si="35"/>
        <v>0</v>
      </c>
      <c r="BY35" s="43"/>
      <c r="BZ35" s="43"/>
      <c r="CA35" s="173"/>
      <c r="CB35" s="154">
        <f t="shared" si="36"/>
        <v>0</v>
      </c>
      <c r="CC35" s="43"/>
      <c r="CD35" s="43"/>
      <c r="CE35" s="173"/>
      <c r="CF35" s="154">
        <f t="shared" si="37"/>
        <v>0</v>
      </c>
    </row>
    <row r="36" spans="1:84" ht="13.5" customHeight="1" x14ac:dyDescent="0.35">
      <c r="B36" s="267"/>
      <c r="C36" s="268"/>
      <c r="D36" s="268"/>
      <c r="E36" s="269"/>
      <c r="F36" s="174"/>
      <c r="G36" s="154">
        <f t="shared" si="21"/>
        <v>0</v>
      </c>
      <c r="H36" s="94">
        <f t="shared" si="38"/>
        <v>0</v>
      </c>
      <c r="I36" s="95"/>
      <c r="J36" s="95"/>
      <c r="K36" s="173"/>
      <c r="L36" s="154">
        <f t="shared" si="40"/>
        <v>0</v>
      </c>
      <c r="M36" s="43"/>
      <c r="N36" s="43"/>
      <c r="O36" s="173"/>
      <c r="P36" s="154">
        <f t="shared" si="22"/>
        <v>0</v>
      </c>
      <c r="Q36" s="43"/>
      <c r="R36" s="43"/>
      <c r="S36" s="173"/>
      <c r="T36" s="154">
        <f t="shared" si="23"/>
        <v>0</v>
      </c>
      <c r="U36" s="43"/>
      <c r="V36" s="43"/>
      <c r="W36" s="173"/>
      <c r="X36" s="154">
        <f t="shared" si="41"/>
        <v>0</v>
      </c>
      <c r="Y36" s="43"/>
      <c r="Z36" s="43"/>
      <c r="AA36" s="173"/>
      <c r="AB36" s="154">
        <f t="shared" si="24"/>
        <v>0</v>
      </c>
      <c r="AC36" s="43"/>
      <c r="AD36" s="43"/>
      <c r="AE36" s="173"/>
      <c r="AF36" s="154">
        <f t="shared" si="25"/>
        <v>0</v>
      </c>
      <c r="AG36" s="43"/>
      <c r="AH36" s="43"/>
      <c r="AI36" s="173"/>
      <c r="AJ36" s="154">
        <f t="shared" si="26"/>
        <v>0</v>
      </c>
      <c r="AK36" s="43"/>
      <c r="AL36" s="43"/>
      <c r="AM36" s="173"/>
      <c r="AN36" s="154">
        <f t="shared" si="27"/>
        <v>0</v>
      </c>
      <c r="AO36" s="43"/>
      <c r="AP36" s="43"/>
      <c r="AQ36" s="173"/>
      <c r="AR36" s="154">
        <f t="shared" si="28"/>
        <v>0</v>
      </c>
      <c r="AS36" s="43"/>
      <c r="AT36" s="43"/>
      <c r="AU36" s="173"/>
      <c r="AV36" s="154">
        <f t="shared" si="29"/>
        <v>0</v>
      </c>
      <c r="AW36" s="43"/>
      <c r="AX36" s="43"/>
      <c r="AY36" s="173"/>
      <c r="AZ36" s="154">
        <f t="shared" si="30"/>
        <v>0</v>
      </c>
      <c r="BA36" s="43"/>
      <c r="BB36" s="43"/>
      <c r="BC36" s="173"/>
      <c r="BD36" s="154">
        <f t="shared" si="31"/>
        <v>0</v>
      </c>
      <c r="BE36" s="43"/>
      <c r="BF36" s="43"/>
      <c r="BG36" s="173"/>
      <c r="BH36" s="154">
        <f t="shared" si="39"/>
        <v>0</v>
      </c>
      <c r="BI36" s="173"/>
      <c r="BJ36" s="173"/>
      <c r="BK36" s="173"/>
      <c r="BL36" s="154">
        <f t="shared" si="32"/>
        <v>0</v>
      </c>
      <c r="BM36" s="43"/>
      <c r="BN36" s="43"/>
      <c r="BO36" s="173"/>
      <c r="BP36" s="154">
        <f t="shared" si="33"/>
        <v>0</v>
      </c>
      <c r="BQ36" s="43"/>
      <c r="BR36" s="43"/>
      <c r="BS36" s="173"/>
      <c r="BT36" s="154">
        <f t="shared" si="34"/>
        <v>0</v>
      </c>
      <c r="BU36" s="43"/>
      <c r="BV36" s="43"/>
      <c r="BW36" s="173"/>
      <c r="BX36" s="154">
        <f t="shared" si="35"/>
        <v>0</v>
      </c>
      <c r="BY36" s="43"/>
      <c r="BZ36" s="43"/>
      <c r="CA36" s="173"/>
      <c r="CB36" s="154">
        <f t="shared" si="36"/>
        <v>0</v>
      </c>
      <c r="CC36" s="43"/>
      <c r="CD36" s="43"/>
      <c r="CE36" s="173"/>
      <c r="CF36" s="154">
        <f t="shared" si="37"/>
        <v>0</v>
      </c>
    </row>
    <row r="37" spans="1:84" ht="13.5" customHeight="1" x14ac:dyDescent="0.35">
      <c r="B37" s="267"/>
      <c r="C37" s="268"/>
      <c r="D37" s="268"/>
      <c r="E37" s="269"/>
      <c r="F37" s="174"/>
      <c r="G37" s="154">
        <f t="shared" si="21"/>
        <v>0</v>
      </c>
      <c r="H37" s="94">
        <f t="shared" si="38"/>
        <v>0</v>
      </c>
      <c r="I37" s="43"/>
      <c r="J37" s="43"/>
      <c r="K37" s="173"/>
      <c r="L37" s="154">
        <f t="shared" si="40"/>
        <v>0</v>
      </c>
      <c r="M37" s="43"/>
      <c r="N37" s="43"/>
      <c r="O37" s="173"/>
      <c r="P37" s="154">
        <f t="shared" si="22"/>
        <v>0</v>
      </c>
      <c r="Q37" s="43"/>
      <c r="R37" s="43"/>
      <c r="S37" s="173"/>
      <c r="T37" s="154">
        <f t="shared" si="23"/>
        <v>0</v>
      </c>
      <c r="U37" s="43"/>
      <c r="V37" s="43"/>
      <c r="W37" s="173"/>
      <c r="X37" s="154">
        <f t="shared" si="41"/>
        <v>0</v>
      </c>
      <c r="Y37" s="43"/>
      <c r="Z37" s="43"/>
      <c r="AA37" s="173"/>
      <c r="AB37" s="154">
        <f t="shared" si="24"/>
        <v>0</v>
      </c>
      <c r="AC37" s="43"/>
      <c r="AD37" s="43"/>
      <c r="AE37" s="173"/>
      <c r="AF37" s="154">
        <f t="shared" si="25"/>
        <v>0</v>
      </c>
      <c r="AG37" s="43"/>
      <c r="AH37" s="43"/>
      <c r="AI37" s="173"/>
      <c r="AJ37" s="154">
        <f t="shared" si="26"/>
        <v>0</v>
      </c>
      <c r="AK37" s="43"/>
      <c r="AL37" s="43"/>
      <c r="AM37" s="173"/>
      <c r="AN37" s="154">
        <f t="shared" si="27"/>
        <v>0</v>
      </c>
      <c r="AO37" s="43"/>
      <c r="AP37" s="43"/>
      <c r="AQ37" s="173"/>
      <c r="AR37" s="154">
        <f t="shared" si="28"/>
        <v>0</v>
      </c>
      <c r="AS37" s="43"/>
      <c r="AT37" s="43"/>
      <c r="AU37" s="173"/>
      <c r="AV37" s="154">
        <f t="shared" si="29"/>
        <v>0</v>
      </c>
      <c r="AW37" s="43"/>
      <c r="AX37" s="43"/>
      <c r="AY37" s="173"/>
      <c r="AZ37" s="154">
        <f t="shared" si="30"/>
        <v>0</v>
      </c>
      <c r="BA37" s="43"/>
      <c r="BB37" s="43"/>
      <c r="BC37" s="173"/>
      <c r="BD37" s="154">
        <f t="shared" si="31"/>
        <v>0</v>
      </c>
      <c r="BE37" s="43"/>
      <c r="BF37" s="43"/>
      <c r="BG37" s="173"/>
      <c r="BH37" s="154">
        <f t="shared" si="39"/>
        <v>0</v>
      </c>
      <c r="BI37" s="173"/>
      <c r="BJ37" s="173"/>
      <c r="BK37" s="173"/>
      <c r="BL37" s="154">
        <f t="shared" si="32"/>
        <v>0</v>
      </c>
      <c r="BM37" s="43"/>
      <c r="BN37" s="43"/>
      <c r="BO37" s="173"/>
      <c r="BP37" s="154">
        <f t="shared" si="33"/>
        <v>0</v>
      </c>
      <c r="BQ37" s="43"/>
      <c r="BR37" s="43"/>
      <c r="BS37" s="173"/>
      <c r="BT37" s="154">
        <f t="shared" si="34"/>
        <v>0</v>
      </c>
      <c r="BU37" s="43"/>
      <c r="BV37" s="43"/>
      <c r="BW37" s="173"/>
      <c r="BX37" s="154">
        <f t="shared" si="35"/>
        <v>0</v>
      </c>
      <c r="BY37" s="43"/>
      <c r="BZ37" s="43"/>
      <c r="CA37" s="173"/>
      <c r="CB37" s="154">
        <f t="shared" si="36"/>
        <v>0</v>
      </c>
      <c r="CC37" s="43"/>
      <c r="CD37" s="43"/>
      <c r="CE37" s="173"/>
      <c r="CF37" s="154">
        <f t="shared" si="37"/>
        <v>0</v>
      </c>
    </row>
    <row r="38" spans="1:84" s="4" customFormat="1" ht="20.149999999999999" customHeight="1" x14ac:dyDescent="0.3">
      <c r="B38" s="250" t="s">
        <v>116</v>
      </c>
      <c r="C38" s="251"/>
      <c r="D38" s="251"/>
      <c r="E38" s="251"/>
      <c r="F38" s="252"/>
      <c r="G38" s="155">
        <f>SUM(G28:G37)</f>
        <v>0</v>
      </c>
      <c r="H38" s="94">
        <f>IFERROR(G38/G$38,0)</f>
        <v>0</v>
      </c>
      <c r="I38" s="58"/>
      <c r="J38" s="58"/>
      <c r="K38" s="12"/>
      <c r="L38" s="155">
        <f>SUM(L28:L37)</f>
        <v>0</v>
      </c>
      <c r="M38" s="58"/>
      <c r="N38" s="58"/>
      <c r="O38" s="12"/>
      <c r="P38" s="155">
        <f>SUM(P28:P37)</f>
        <v>0</v>
      </c>
      <c r="Q38" s="58"/>
      <c r="R38" s="58"/>
      <c r="S38" s="12"/>
      <c r="T38" s="155">
        <f>SUM(T28:T37)</f>
        <v>0</v>
      </c>
      <c r="U38" s="58"/>
      <c r="V38" s="58"/>
      <c r="W38" s="12"/>
      <c r="X38" s="155">
        <f>SUM(X28:X37)</f>
        <v>0</v>
      </c>
      <c r="Y38" s="58"/>
      <c r="Z38" s="58"/>
      <c r="AA38" s="12"/>
      <c r="AB38" s="155">
        <f>SUM(AB28:AB37)</f>
        <v>0</v>
      </c>
      <c r="AC38" s="58"/>
      <c r="AD38" s="58"/>
      <c r="AE38" s="12"/>
      <c r="AF38" s="155">
        <f>SUM(AF28:AF37)</f>
        <v>0</v>
      </c>
      <c r="AG38" s="58"/>
      <c r="AH38" s="58"/>
      <c r="AI38" s="12"/>
      <c r="AJ38" s="155">
        <f>SUM(AJ28:AJ37)</f>
        <v>0</v>
      </c>
      <c r="AK38" s="58"/>
      <c r="AL38" s="58"/>
      <c r="AM38" s="12"/>
      <c r="AN38" s="155">
        <f>SUM(AN28:AN37)</f>
        <v>0</v>
      </c>
      <c r="AO38" s="58"/>
      <c r="AP38" s="58"/>
      <c r="AQ38" s="12"/>
      <c r="AR38" s="155">
        <f>SUM(AR28:AR37)</f>
        <v>0</v>
      </c>
      <c r="AS38" s="58"/>
      <c r="AT38" s="58"/>
      <c r="AU38" s="12"/>
      <c r="AV38" s="155">
        <f>SUM(AV28:AV37)</f>
        <v>0</v>
      </c>
      <c r="AW38" s="58"/>
      <c r="AX38" s="58"/>
      <c r="AY38" s="12"/>
      <c r="AZ38" s="155">
        <f>SUM(AZ28:AZ37)</f>
        <v>0</v>
      </c>
      <c r="BA38" s="58"/>
      <c r="BB38" s="58"/>
      <c r="BC38" s="12"/>
      <c r="BD38" s="155">
        <f>SUM(BD28:BD37)</f>
        <v>0</v>
      </c>
      <c r="BE38" s="58"/>
      <c r="BF38" s="58"/>
      <c r="BG38" s="12"/>
      <c r="BH38" s="155">
        <f>SUM(BH28:BH37)</f>
        <v>0</v>
      </c>
      <c r="BI38" s="58"/>
      <c r="BJ38" s="58"/>
      <c r="BK38" s="12"/>
      <c r="BL38" s="155">
        <f>SUM(BL28:BL37)</f>
        <v>0</v>
      </c>
      <c r="BM38" s="58"/>
      <c r="BN38" s="58"/>
      <c r="BO38" s="12"/>
      <c r="BP38" s="155">
        <f>SUM(BP28:BP37)</f>
        <v>0</v>
      </c>
      <c r="BQ38" s="58"/>
      <c r="BR38" s="58"/>
      <c r="BS38" s="12"/>
      <c r="BT38" s="155">
        <f>SUM(BT28:BT37)</f>
        <v>0</v>
      </c>
      <c r="BU38" s="58"/>
      <c r="BV38" s="58"/>
      <c r="BW38" s="12"/>
      <c r="BX38" s="155">
        <f>SUM(BX28:BX37)</f>
        <v>0</v>
      </c>
      <c r="BY38" s="58"/>
      <c r="BZ38" s="58"/>
      <c r="CA38" s="12"/>
      <c r="CB38" s="155">
        <f>SUM(CB28:CB37)</f>
        <v>0</v>
      </c>
      <c r="CC38" s="58"/>
      <c r="CD38" s="58"/>
      <c r="CE38" s="12"/>
      <c r="CF38" s="155">
        <f>SUM(CF28:CF37)</f>
        <v>0</v>
      </c>
    </row>
    <row r="39" spans="1:84" x14ac:dyDescent="0.3">
      <c r="A39" s="69"/>
      <c r="B39" s="3"/>
      <c r="C39" s="3"/>
      <c r="D39" s="3"/>
      <c r="E39" s="3"/>
      <c r="F39" s="3"/>
    </row>
    <row r="40" spans="1:84" s="105" customFormat="1" ht="30" customHeight="1" x14ac:dyDescent="0.35">
      <c r="A40" s="150"/>
      <c r="B40" s="297" t="s">
        <v>36</v>
      </c>
      <c r="C40" s="298"/>
      <c r="D40" s="298"/>
      <c r="E40" s="298"/>
      <c r="F40" s="298"/>
      <c r="G40" s="343" t="s">
        <v>23</v>
      </c>
      <c r="H40" s="345" t="s">
        <v>31</v>
      </c>
      <c r="I40" s="310" t="str">
        <f>I10</f>
        <v>PAÍS VASCO</v>
      </c>
      <c r="J40" s="311"/>
      <c r="K40" s="311"/>
      <c r="L40" s="312"/>
      <c r="M40" s="310" t="str">
        <f>M10</f>
        <v>NAVARRA</v>
      </c>
      <c r="N40" s="311"/>
      <c r="O40" s="311"/>
      <c r="P40" s="312"/>
      <c r="Q40" s="310" t="str">
        <f>Q10</f>
        <v>ARAGÓN</v>
      </c>
      <c r="R40" s="311"/>
      <c r="S40" s="311"/>
      <c r="T40" s="312"/>
      <c r="U40" s="310" t="str">
        <f>U10</f>
        <v>MADRID</v>
      </c>
      <c r="V40" s="311"/>
      <c r="W40" s="311"/>
      <c r="X40" s="312"/>
      <c r="Y40" s="310" t="str">
        <f>Y10</f>
        <v>CATALUÑA</v>
      </c>
      <c r="Z40" s="311"/>
      <c r="AA40" s="311"/>
      <c r="AB40" s="312"/>
      <c r="AC40" s="310" t="str">
        <f>AC10</f>
        <v>GALICIA</v>
      </c>
      <c r="AD40" s="311"/>
      <c r="AE40" s="311"/>
      <c r="AF40" s="312"/>
      <c r="AG40" s="310" t="str">
        <f>AG10</f>
        <v>ASTURIAS</v>
      </c>
      <c r="AH40" s="311"/>
      <c r="AI40" s="311"/>
      <c r="AJ40" s="312"/>
      <c r="AK40" s="310" t="str">
        <f>AK10</f>
        <v>CANTABRIA</v>
      </c>
      <c r="AL40" s="311"/>
      <c r="AM40" s="311"/>
      <c r="AN40" s="312"/>
      <c r="AO40" s="310" t="str">
        <f>AO10</f>
        <v>LA RIOJA</v>
      </c>
      <c r="AP40" s="311"/>
      <c r="AQ40" s="311"/>
      <c r="AR40" s="312"/>
      <c r="AS40" s="310" t="str">
        <f>AS10</f>
        <v>CASTILLA Y LEÓN</v>
      </c>
      <c r="AT40" s="311"/>
      <c r="AU40" s="311"/>
      <c r="AV40" s="312"/>
      <c r="AW40" s="310" t="str">
        <f>AW10</f>
        <v>ISLAS CANARIAS</v>
      </c>
      <c r="AX40" s="311"/>
      <c r="AY40" s="311"/>
      <c r="AZ40" s="312"/>
      <c r="BA40" s="310" t="str">
        <f>BA10</f>
        <v>VALENCIA</v>
      </c>
      <c r="BB40" s="311"/>
      <c r="BC40" s="311"/>
      <c r="BD40" s="312"/>
      <c r="BE40" s="310" t="str">
        <f>BE10</f>
        <v>ILLES BALEARES</v>
      </c>
      <c r="BF40" s="311"/>
      <c r="BG40" s="311"/>
      <c r="BH40" s="312"/>
      <c r="BI40" s="310" t="s">
        <v>14</v>
      </c>
      <c r="BJ40" s="311"/>
      <c r="BK40" s="311"/>
      <c r="BL40" s="312"/>
      <c r="BM40" s="310" t="str">
        <f>BM10</f>
        <v>ANDALUCÍA</v>
      </c>
      <c r="BN40" s="311"/>
      <c r="BO40" s="311"/>
      <c r="BP40" s="312"/>
      <c r="BQ40" s="310" t="str">
        <f>BQ10</f>
        <v>CASTILLA-LA MANCHA</v>
      </c>
      <c r="BR40" s="311"/>
      <c r="BS40" s="311"/>
      <c r="BT40" s="312"/>
      <c r="BU40" s="310" t="str">
        <f>BU10</f>
        <v>EXTREMADURA</v>
      </c>
      <c r="BV40" s="311"/>
      <c r="BW40" s="311"/>
      <c r="BX40" s="312"/>
      <c r="BY40" s="310" t="str">
        <f>BY10</f>
        <v>CEUTA</v>
      </c>
      <c r="BZ40" s="311"/>
      <c r="CA40" s="311"/>
      <c r="CB40" s="312"/>
      <c r="CC40" s="310" t="str">
        <f>CC10</f>
        <v>MELILLA</v>
      </c>
      <c r="CD40" s="311"/>
      <c r="CE40" s="311"/>
      <c r="CF40" s="312"/>
    </row>
    <row r="41" spans="1:84" s="55" customFormat="1" x14ac:dyDescent="0.35">
      <c r="A41" s="27"/>
      <c r="B41" s="299"/>
      <c r="C41" s="300"/>
      <c r="D41" s="300"/>
      <c r="E41" s="300"/>
      <c r="F41" s="300"/>
      <c r="G41" s="344"/>
      <c r="H41" s="346"/>
      <c r="I41" s="253" t="s">
        <v>31</v>
      </c>
      <c r="J41" s="254"/>
      <c r="K41" s="253" t="s">
        <v>28</v>
      </c>
      <c r="L41" s="254"/>
      <c r="M41" s="253" t="s">
        <v>31</v>
      </c>
      <c r="N41" s="254"/>
      <c r="O41" s="253" t="s">
        <v>28</v>
      </c>
      <c r="P41" s="254"/>
      <c r="Q41" s="253" t="s">
        <v>31</v>
      </c>
      <c r="R41" s="254"/>
      <c r="S41" s="253" t="s">
        <v>28</v>
      </c>
      <c r="T41" s="254"/>
      <c r="U41" s="253" t="s">
        <v>31</v>
      </c>
      <c r="V41" s="254"/>
      <c r="W41" s="253" t="s">
        <v>28</v>
      </c>
      <c r="X41" s="254"/>
      <c r="Y41" s="253" t="s">
        <v>31</v>
      </c>
      <c r="Z41" s="254"/>
      <c r="AA41" s="253" t="s">
        <v>28</v>
      </c>
      <c r="AB41" s="254"/>
      <c r="AC41" s="253" t="s">
        <v>31</v>
      </c>
      <c r="AD41" s="254"/>
      <c r="AE41" s="253" t="s">
        <v>28</v>
      </c>
      <c r="AF41" s="254"/>
      <c r="AG41" s="253" t="s">
        <v>31</v>
      </c>
      <c r="AH41" s="254"/>
      <c r="AI41" s="253" t="s">
        <v>28</v>
      </c>
      <c r="AJ41" s="254"/>
      <c r="AK41" s="253" t="s">
        <v>31</v>
      </c>
      <c r="AL41" s="254"/>
      <c r="AM41" s="253" t="s">
        <v>28</v>
      </c>
      <c r="AN41" s="254"/>
      <c r="AO41" s="253" t="s">
        <v>31</v>
      </c>
      <c r="AP41" s="254"/>
      <c r="AQ41" s="253" t="s">
        <v>28</v>
      </c>
      <c r="AR41" s="254"/>
      <c r="AS41" s="253" t="s">
        <v>31</v>
      </c>
      <c r="AT41" s="254"/>
      <c r="AU41" s="253" t="s">
        <v>28</v>
      </c>
      <c r="AV41" s="254"/>
      <c r="AW41" s="253" t="s">
        <v>31</v>
      </c>
      <c r="AX41" s="254"/>
      <c r="AY41" s="253" t="s">
        <v>28</v>
      </c>
      <c r="AZ41" s="254"/>
      <c r="BA41" s="253" t="s">
        <v>31</v>
      </c>
      <c r="BB41" s="254"/>
      <c r="BC41" s="253" t="s">
        <v>28</v>
      </c>
      <c r="BD41" s="254"/>
      <c r="BE41" s="253" t="s">
        <v>31</v>
      </c>
      <c r="BF41" s="254"/>
      <c r="BG41" s="253" t="s">
        <v>28</v>
      </c>
      <c r="BH41" s="254"/>
      <c r="BI41" s="253" t="s">
        <v>31</v>
      </c>
      <c r="BJ41" s="254"/>
      <c r="BK41" s="253" t="s">
        <v>28</v>
      </c>
      <c r="BL41" s="254"/>
      <c r="BM41" s="253" t="s">
        <v>31</v>
      </c>
      <c r="BN41" s="254"/>
      <c r="BO41" s="253" t="s">
        <v>28</v>
      </c>
      <c r="BP41" s="254"/>
      <c r="BQ41" s="253" t="s">
        <v>31</v>
      </c>
      <c r="BR41" s="254"/>
      <c r="BS41" s="253" t="s">
        <v>28</v>
      </c>
      <c r="BT41" s="254"/>
      <c r="BU41" s="253" t="s">
        <v>31</v>
      </c>
      <c r="BV41" s="254"/>
      <c r="BW41" s="253" t="s">
        <v>28</v>
      </c>
      <c r="BX41" s="254"/>
      <c r="BY41" s="253" t="s">
        <v>31</v>
      </c>
      <c r="BZ41" s="254"/>
      <c r="CA41" s="253" t="s">
        <v>28</v>
      </c>
      <c r="CB41" s="254"/>
      <c r="CC41" s="253" t="s">
        <v>31</v>
      </c>
      <c r="CD41" s="254"/>
      <c r="CE41" s="253" t="s">
        <v>28</v>
      </c>
      <c r="CF41" s="254"/>
    </row>
    <row r="42" spans="1:84" x14ac:dyDescent="0.35">
      <c r="B42" s="292" t="s">
        <v>143</v>
      </c>
      <c r="C42" s="293"/>
      <c r="D42" s="293"/>
      <c r="E42" s="293"/>
      <c r="F42" s="293"/>
      <c r="G42" s="155">
        <f>G23</f>
        <v>0</v>
      </c>
      <c r="H42" s="19">
        <f>IFERROR(G42/G$44,0)</f>
        <v>0</v>
      </c>
      <c r="I42" s="263">
        <f>IFERROR(K42/$G42,0)</f>
        <v>0</v>
      </c>
      <c r="J42" s="264"/>
      <c r="K42" s="261">
        <f>L23</f>
        <v>0</v>
      </c>
      <c r="L42" s="262"/>
      <c r="M42" s="263">
        <f>IFERROR(O42/$G42,0)</f>
        <v>0</v>
      </c>
      <c r="N42" s="264"/>
      <c r="O42" s="261">
        <f>P23</f>
        <v>0</v>
      </c>
      <c r="P42" s="262"/>
      <c r="Q42" s="263">
        <f>IFERROR(S42/$G42,0)</f>
        <v>0</v>
      </c>
      <c r="R42" s="264"/>
      <c r="S42" s="261">
        <f>T23</f>
        <v>0</v>
      </c>
      <c r="T42" s="262"/>
      <c r="U42" s="263">
        <f>IFERROR(W42/$G42,0)</f>
        <v>0</v>
      </c>
      <c r="V42" s="264"/>
      <c r="W42" s="261">
        <f>X23</f>
        <v>0</v>
      </c>
      <c r="X42" s="262"/>
      <c r="Y42" s="263">
        <f>IFERROR(AA42/$G42,0)</f>
        <v>0</v>
      </c>
      <c r="Z42" s="264"/>
      <c r="AA42" s="261">
        <f>AB23</f>
        <v>0</v>
      </c>
      <c r="AB42" s="262"/>
      <c r="AC42" s="263">
        <f>IFERROR(AE42/$G42,0)</f>
        <v>0</v>
      </c>
      <c r="AD42" s="264"/>
      <c r="AE42" s="261">
        <f>AF23</f>
        <v>0</v>
      </c>
      <c r="AF42" s="262"/>
      <c r="AG42" s="263">
        <f>IFERROR(AI42/$G42,0)</f>
        <v>0</v>
      </c>
      <c r="AH42" s="264"/>
      <c r="AI42" s="261">
        <f>AJ23</f>
        <v>0</v>
      </c>
      <c r="AJ42" s="262"/>
      <c r="AK42" s="263">
        <f>IFERROR(AM42/$G42,0)</f>
        <v>0</v>
      </c>
      <c r="AL42" s="264"/>
      <c r="AM42" s="261">
        <f>AN23</f>
        <v>0</v>
      </c>
      <c r="AN42" s="262"/>
      <c r="AO42" s="263">
        <f>IFERROR(AQ42/$G42,0)</f>
        <v>0</v>
      </c>
      <c r="AP42" s="264"/>
      <c r="AQ42" s="261">
        <f>AR23</f>
        <v>0</v>
      </c>
      <c r="AR42" s="262"/>
      <c r="AS42" s="263">
        <f>IFERROR(AU42/$G42,0)</f>
        <v>0</v>
      </c>
      <c r="AT42" s="264"/>
      <c r="AU42" s="261">
        <f>AV23</f>
        <v>0</v>
      </c>
      <c r="AV42" s="262"/>
      <c r="AW42" s="263">
        <f>IFERROR(AY42/$G42,0)</f>
        <v>0</v>
      </c>
      <c r="AX42" s="264"/>
      <c r="AY42" s="261">
        <f>AZ23</f>
        <v>0</v>
      </c>
      <c r="AZ42" s="262"/>
      <c r="BA42" s="263">
        <f>IFERROR(BC42/$G42,0)</f>
        <v>0</v>
      </c>
      <c r="BB42" s="264"/>
      <c r="BC42" s="261">
        <f>BD23</f>
        <v>0</v>
      </c>
      <c r="BD42" s="262"/>
      <c r="BE42" s="263">
        <f>IFERROR(BG42/$G42,0)</f>
        <v>0</v>
      </c>
      <c r="BF42" s="264"/>
      <c r="BG42" s="261">
        <f>BH23</f>
        <v>0</v>
      </c>
      <c r="BH42" s="262"/>
      <c r="BI42" s="263">
        <f>IFERROR(BK42/$G42,0)</f>
        <v>0</v>
      </c>
      <c r="BJ42" s="264"/>
      <c r="BK42" s="261">
        <f>BL23</f>
        <v>0</v>
      </c>
      <c r="BL42" s="262"/>
      <c r="BM42" s="263">
        <f>IFERROR(BO42/$G42,0)</f>
        <v>0</v>
      </c>
      <c r="BN42" s="264"/>
      <c r="BO42" s="261">
        <f>BP23</f>
        <v>0</v>
      </c>
      <c r="BP42" s="262"/>
      <c r="BQ42" s="263">
        <f>IFERROR(BS42/$G42,0)</f>
        <v>0</v>
      </c>
      <c r="BR42" s="264"/>
      <c r="BS42" s="261">
        <f>BT23</f>
        <v>0</v>
      </c>
      <c r="BT42" s="262"/>
      <c r="BU42" s="263">
        <f>IFERROR(BW42/$G42,0)</f>
        <v>0</v>
      </c>
      <c r="BV42" s="264"/>
      <c r="BW42" s="261">
        <f>BX23</f>
        <v>0</v>
      </c>
      <c r="BX42" s="262"/>
      <c r="BY42" s="263">
        <f>IFERROR(CA42/$G42,0)</f>
        <v>0</v>
      </c>
      <c r="BZ42" s="264"/>
      <c r="CA42" s="261">
        <f>CB23</f>
        <v>0</v>
      </c>
      <c r="CB42" s="262"/>
      <c r="CC42" s="263">
        <f>IFERROR(CE42/$G42,0)</f>
        <v>0</v>
      </c>
      <c r="CD42" s="264"/>
      <c r="CE42" s="261">
        <f>CF23</f>
        <v>0</v>
      </c>
      <c r="CF42" s="262"/>
    </row>
    <row r="43" spans="1:84" x14ac:dyDescent="0.35">
      <c r="B43" s="292" t="s">
        <v>117</v>
      </c>
      <c r="C43" s="293"/>
      <c r="D43" s="293"/>
      <c r="E43" s="293"/>
      <c r="F43" s="293"/>
      <c r="G43" s="155">
        <f t="shared" ref="G43" si="42">G38</f>
        <v>0</v>
      </c>
      <c r="H43" s="19">
        <f>IFERROR(G43/G$44,0)</f>
        <v>0</v>
      </c>
      <c r="I43" s="263">
        <f t="shared" ref="I43" si="43">IFERROR(K43/$G43,0)</f>
        <v>0</v>
      </c>
      <c r="J43" s="264"/>
      <c r="K43" s="261">
        <f>L38</f>
        <v>0</v>
      </c>
      <c r="L43" s="262"/>
      <c r="M43" s="263">
        <f t="shared" ref="M43" si="44">IFERROR(O43/$G43,0)</f>
        <v>0</v>
      </c>
      <c r="N43" s="264"/>
      <c r="O43" s="261">
        <f>P38</f>
        <v>0</v>
      </c>
      <c r="P43" s="262"/>
      <c r="Q43" s="263">
        <f>IFERROR(S43/$G43,0)</f>
        <v>0</v>
      </c>
      <c r="R43" s="264"/>
      <c r="S43" s="261">
        <f>T38</f>
        <v>0</v>
      </c>
      <c r="T43" s="262"/>
      <c r="U43" s="263">
        <f>IFERROR(W43/$G43,0)</f>
        <v>0</v>
      </c>
      <c r="V43" s="264"/>
      <c r="W43" s="261">
        <f>X38</f>
        <v>0</v>
      </c>
      <c r="X43" s="262"/>
      <c r="Y43" s="263">
        <f>IFERROR(AA43/$G43,0)</f>
        <v>0</v>
      </c>
      <c r="Z43" s="264"/>
      <c r="AA43" s="261">
        <f>AB38</f>
        <v>0</v>
      </c>
      <c r="AB43" s="262"/>
      <c r="AC43" s="263">
        <f>IFERROR(AE43/$G43,0)</f>
        <v>0</v>
      </c>
      <c r="AD43" s="264"/>
      <c r="AE43" s="261">
        <f>AF38</f>
        <v>0</v>
      </c>
      <c r="AF43" s="262"/>
      <c r="AG43" s="263">
        <f>IFERROR(AI43/$G43,0)</f>
        <v>0</v>
      </c>
      <c r="AH43" s="264"/>
      <c r="AI43" s="261">
        <f>AJ38</f>
        <v>0</v>
      </c>
      <c r="AJ43" s="262"/>
      <c r="AK43" s="263">
        <f>IFERROR(AM43/$G43,0)</f>
        <v>0</v>
      </c>
      <c r="AL43" s="264"/>
      <c r="AM43" s="261">
        <f>AN38</f>
        <v>0</v>
      </c>
      <c r="AN43" s="262"/>
      <c r="AO43" s="263">
        <f>IFERROR(AQ43/$G43,0)</f>
        <v>0</v>
      </c>
      <c r="AP43" s="264"/>
      <c r="AQ43" s="261">
        <f>AR38</f>
        <v>0</v>
      </c>
      <c r="AR43" s="262"/>
      <c r="AS43" s="263">
        <f>IFERROR(AU43/$G43,0)</f>
        <v>0</v>
      </c>
      <c r="AT43" s="264"/>
      <c r="AU43" s="261">
        <f>AV38</f>
        <v>0</v>
      </c>
      <c r="AV43" s="262"/>
      <c r="AW43" s="263">
        <f>IFERROR(AY43/$G43,0)</f>
        <v>0</v>
      </c>
      <c r="AX43" s="264"/>
      <c r="AY43" s="261">
        <f>AZ38</f>
        <v>0</v>
      </c>
      <c r="AZ43" s="262"/>
      <c r="BA43" s="263">
        <f>IFERROR(BC43/$G43,0)</f>
        <v>0</v>
      </c>
      <c r="BB43" s="264"/>
      <c r="BC43" s="261">
        <f>BD38</f>
        <v>0</v>
      </c>
      <c r="BD43" s="262"/>
      <c r="BE43" s="263">
        <f>IFERROR(BG43/$G43,0)</f>
        <v>0</v>
      </c>
      <c r="BF43" s="264"/>
      <c r="BG43" s="261">
        <f>BH38</f>
        <v>0</v>
      </c>
      <c r="BH43" s="262"/>
      <c r="BI43" s="263">
        <f>IFERROR(BK43/$G43,0)</f>
        <v>0</v>
      </c>
      <c r="BJ43" s="264"/>
      <c r="BK43" s="261">
        <f>BL38</f>
        <v>0</v>
      </c>
      <c r="BL43" s="262"/>
      <c r="BM43" s="263">
        <f>IFERROR(BO43/$G43,0)</f>
        <v>0</v>
      </c>
      <c r="BN43" s="264"/>
      <c r="BO43" s="261">
        <f>BP38</f>
        <v>0</v>
      </c>
      <c r="BP43" s="262"/>
      <c r="BQ43" s="263">
        <f>IFERROR(BS43/$G43,0)</f>
        <v>0</v>
      </c>
      <c r="BR43" s="264"/>
      <c r="BS43" s="261">
        <f>BT38</f>
        <v>0</v>
      </c>
      <c r="BT43" s="262"/>
      <c r="BU43" s="263">
        <f>IFERROR(BW43/$G43,0)</f>
        <v>0</v>
      </c>
      <c r="BV43" s="264"/>
      <c r="BW43" s="261">
        <f>BX38</f>
        <v>0</v>
      </c>
      <c r="BX43" s="262"/>
      <c r="BY43" s="263">
        <f>IFERROR(CA43/$G43,0)</f>
        <v>0</v>
      </c>
      <c r="BZ43" s="264"/>
      <c r="CA43" s="261">
        <f>CB38</f>
        <v>0</v>
      </c>
      <c r="CB43" s="262"/>
      <c r="CC43" s="263">
        <f>IFERROR(CE43/$G43,0)</f>
        <v>0</v>
      </c>
      <c r="CD43" s="264"/>
      <c r="CE43" s="261">
        <f>CF38</f>
        <v>0</v>
      </c>
      <c r="CF43" s="262"/>
    </row>
    <row r="44" spans="1:84" ht="20.149999999999999" customHeight="1" x14ac:dyDescent="0.35">
      <c r="B44" s="250" t="s">
        <v>37</v>
      </c>
      <c r="C44" s="251"/>
      <c r="D44" s="251"/>
      <c r="E44" s="251"/>
      <c r="F44" s="252"/>
      <c r="G44" s="155">
        <f>G42+G43</f>
        <v>0</v>
      </c>
      <c r="H44" s="19">
        <f>IFERROR(G44/G$44,0)</f>
        <v>0</v>
      </c>
      <c r="I44" s="263">
        <f>IFERROR(K44/$G44,0)</f>
        <v>0</v>
      </c>
      <c r="J44" s="264"/>
      <c r="K44" s="257">
        <f>SUM(K42:L43)</f>
        <v>0</v>
      </c>
      <c r="L44" s="258"/>
      <c r="M44" s="263">
        <f>IFERROR(O44/$G44,0)</f>
        <v>0</v>
      </c>
      <c r="N44" s="264"/>
      <c r="O44" s="257">
        <f>SUM(O42:P43)</f>
        <v>0</v>
      </c>
      <c r="P44" s="258"/>
      <c r="Q44" s="265">
        <f>IFERROR(S44/$G44,0)</f>
        <v>0</v>
      </c>
      <c r="R44" s="266"/>
      <c r="S44" s="257">
        <f>SUM(S42:T43)</f>
        <v>0</v>
      </c>
      <c r="T44" s="258"/>
      <c r="U44" s="265">
        <f>IFERROR(W44/$G44,0)</f>
        <v>0</v>
      </c>
      <c r="V44" s="266"/>
      <c r="W44" s="257">
        <f>SUM(W42:X43)</f>
        <v>0</v>
      </c>
      <c r="X44" s="258"/>
      <c r="Y44" s="265">
        <f>IFERROR(AA44/$G44,0)</f>
        <v>0</v>
      </c>
      <c r="Z44" s="266"/>
      <c r="AA44" s="257">
        <f>SUM(AA42:AB43)</f>
        <v>0</v>
      </c>
      <c r="AB44" s="258"/>
      <c r="AC44" s="265">
        <f>IFERROR(AE44/$G44,0)</f>
        <v>0</v>
      </c>
      <c r="AD44" s="266"/>
      <c r="AE44" s="257">
        <f>SUM(AE42:AF43)</f>
        <v>0</v>
      </c>
      <c r="AF44" s="258"/>
      <c r="AG44" s="265">
        <f>IFERROR(AI44/$G44,0)</f>
        <v>0</v>
      </c>
      <c r="AH44" s="266"/>
      <c r="AI44" s="257">
        <f>SUM(AI42:AJ43)</f>
        <v>0</v>
      </c>
      <c r="AJ44" s="258"/>
      <c r="AK44" s="265">
        <f>IFERROR(AM44/$G44,0)</f>
        <v>0</v>
      </c>
      <c r="AL44" s="266"/>
      <c r="AM44" s="257">
        <f>SUM(AM42:AN43)</f>
        <v>0</v>
      </c>
      <c r="AN44" s="258"/>
      <c r="AO44" s="265">
        <f>IFERROR(AQ44/$G44,0)</f>
        <v>0</v>
      </c>
      <c r="AP44" s="266"/>
      <c r="AQ44" s="257">
        <f>SUM(AQ42:AR43)</f>
        <v>0</v>
      </c>
      <c r="AR44" s="258"/>
      <c r="AS44" s="265">
        <f>IFERROR(AU44/$G44,0)</f>
        <v>0</v>
      </c>
      <c r="AT44" s="266"/>
      <c r="AU44" s="257">
        <f>SUM(AU42:AV43)</f>
        <v>0</v>
      </c>
      <c r="AV44" s="258"/>
      <c r="AW44" s="265">
        <f>IFERROR(AY44/$G44,0)</f>
        <v>0</v>
      </c>
      <c r="AX44" s="266"/>
      <c r="AY44" s="257">
        <f>SUM(AY42:AZ43)</f>
        <v>0</v>
      </c>
      <c r="AZ44" s="258"/>
      <c r="BA44" s="265">
        <f>IFERROR(BC44/$G44,0)</f>
        <v>0</v>
      </c>
      <c r="BB44" s="266"/>
      <c r="BC44" s="257">
        <f>SUM(BC42:BD43)</f>
        <v>0</v>
      </c>
      <c r="BD44" s="258"/>
      <c r="BE44" s="265">
        <f>IFERROR(BG44/$G44,0)</f>
        <v>0</v>
      </c>
      <c r="BF44" s="266"/>
      <c r="BG44" s="257">
        <f>SUM(BG42:BH43)</f>
        <v>0</v>
      </c>
      <c r="BH44" s="258"/>
      <c r="BI44" s="265">
        <f>IFERROR(BK44/$G44,0)</f>
        <v>0</v>
      </c>
      <c r="BJ44" s="266"/>
      <c r="BK44" s="257">
        <f>SUM(BK42:BL43)</f>
        <v>0</v>
      </c>
      <c r="BL44" s="258"/>
      <c r="BM44" s="265">
        <f>IFERROR(BO44/$G44,0)</f>
        <v>0</v>
      </c>
      <c r="BN44" s="266"/>
      <c r="BO44" s="257">
        <f>SUM(BO42:BP43)</f>
        <v>0</v>
      </c>
      <c r="BP44" s="258"/>
      <c r="BQ44" s="265">
        <f>IFERROR(BS44/$G44,0)</f>
        <v>0</v>
      </c>
      <c r="BR44" s="266"/>
      <c r="BS44" s="257">
        <f>SUM(BS42:BT43)</f>
        <v>0</v>
      </c>
      <c r="BT44" s="258"/>
      <c r="BU44" s="265">
        <f>IFERROR(BW44/$G44,0)</f>
        <v>0</v>
      </c>
      <c r="BV44" s="266"/>
      <c r="BW44" s="257">
        <f>SUM(BW42:BX43)</f>
        <v>0</v>
      </c>
      <c r="BX44" s="258"/>
      <c r="BY44" s="265">
        <f>IFERROR(CA44/$G44,0)</f>
        <v>0</v>
      </c>
      <c r="BZ44" s="266"/>
      <c r="CA44" s="257">
        <f>SUM(CA42:CB43)</f>
        <v>0</v>
      </c>
      <c r="CB44" s="258"/>
      <c r="CC44" s="265">
        <f>IFERROR(CE44/$G44,0)</f>
        <v>0</v>
      </c>
      <c r="CD44" s="266"/>
      <c r="CE44" s="257">
        <f>SUM(CE42:CF43)</f>
        <v>0</v>
      </c>
      <c r="CF44" s="258"/>
    </row>
    <row r="45" spans="1:84" x14ac:dyDescent="0.35">
      <c r="B45" s="44"/>
      <c r="C45" s="44"/>
      <c r="D45" s="44"/>
      <c r="E45" s="44"/>
      <c r="F45" s="44"/>
      <c r="G45" s="158"/>
      <c r="H45" s="239"/>
      <c r="I45" s="20"/>
      <c r="J45" s="20"/>
      <c r="K45" s="20"/>
      <c r="L45" s="162"/>
      <c r="M45" s="20"/>
      <c r="N45" s="20"/>
      <c r="O45" s="20"/>
      <c r="P45" s="162"/>
      <c r="Q45" s="20"/>
      <c r="R45" s="20"/>
      <c r="S45" s="20"/>
      <c r="T45" s="162"/>
      <c r="U45" s="20"/>
      <c r="V45" s="20"/>
      <c r="W45" s="20"/>
      <c r="X45" s="162"/>
      <c r="Y45" s="20"/>
      <c r="Z45" s="20"/>
      <c r="AA45" s="20"/>
      <c r="AB45" s="162"/>
      <c r="AC45" s="20"/>
      <c r="AD45" s="20"/>
      <c r="AE45" s="20"/>
      <c r="AF45" s="162"/>
      <c r="AG45" s="20"/>
      <c r="AH45" s="20"/>
      <c r="AI45" s="20"/>
      <c r="AJ45" s="162"/>
      <c r="AK45" s="20"/>
      <c r="AL45" s="20"/>
      <c r="AM45" s="20"/>
      <c r="AN45" s="162"/>
      <c r="AO45" s="20"/>
      <c r="AP45" s="20"/>
      <c r="AQ45" s="20"/>
      <c r="AR45" s="162"/>
      <c r="AS45" s="20"/>
      <c r="AT45" s="20"/>
      <c r="AU45" s="20"/>
      <c r="AV45" s="162"/>
      <c r="AW45" s="21"/>
      <c r="AX45" s="42"/>
      <c r="AY45" s="42"/>
      <c r="BA45" s="20"/>
      <c r="BB45" s="20"/>
      <c r="BC45" s="20"/>
      <c r="BD45" s="162"/>
      <c r="BE45" s="20"/>
      <c r="BF45" s="20"/>
      <c r="BG45" s="20"/>
      <c r="BH45" s="162"/>
      <c r="BI45" s="20"/>
      <c r="BJ45" s="20"/>
      <c r="BK45" s="20"/>
      <c r="BL45" s="162"/>
      <c r="BM45" s="20"/>
      <c r="BN45" s="20"/>
      <c r="BO45" s="20"/>
      <c r="BP45" s="162"/>
      <c r="BQ45" s="20"/>
      <c r="BR45" s="20"/>
      <c r="BS45" s="20"/>
      <c r="BT45" s="162"/>
      <c r="BU45" s="20"/>
      <c r="BV45" s="20"/>
      <c r="BW45" s="20"/>
      <c r="BX45" s="162"/>
      <c r="BY45" s="20"/>
      <c r="BZ45" s="20"/>
      <c r="CA45" s="20"/>
      <c r="CB45" s="162"/>
      <c r="CC45" s="20"/>
      <c r="CD45" s="20"/>
      <c r="CE45" s="20"/>
      <c r="CF45" s="162"/>
    </row>
    <row r="46" spans="1:84" s="55" customFormat="1" ht="20.149999999999999" customHeight="1" x14ac:dyDescent="0.25">
      <c r="A46" s="2" t="s">
        <v>38</v>
      </c>
      <c r="B46" s="301" t="s">
        <v>158</v>
      </c>
      <c r="C46" s="302"/>
      <c r="D46" s="302"/>
      <c r="E46" s="302"/>
      <c r="F46" s="302"/>
      <c r="G46" s="74" t="s">
        <v>23</v>
      </c>
      <c r="H46" s="170" t="s">
        <v>31</v>
      </c>
      <c r="I46" s="259" t="s">
        <v>31</v>
      </c>
      <c r="J46" s="260"/>
      <c r="K46" s="253" t="s">
        <v>28</v>
      </c>
      <c r="L46" s="254"/>
      <c r="M46" s="259" t="s">
        <v>31</v>
      </c>
      <c r="N46" s="260"/>
      <c r="O46" s="253" t="s">
        <v>28</v>
      </c>
      <c r="P46" s="254"/>
      <c r="Q46" s="259" t="s">
        <v>31</v>
      </c>
      <c r="R46" s="260"/>
      <c r="S46" s="253" t="s">
        <v>28</v>
      </c>
      <c r="T46" s="254"/>
      <c r="U46" s="259" t="s">
        <v>31</v>
      </c>
      <c r="V46" s="260"/>
      <c r="W46" s="253" t="s">
        <v>28</v>
      </c>
      <c r="X46" s="254"/>
      <c r="Y46" s="259" t="s">
        <v>31</v>
      </c>
      <c r="Z46" s="260"/>
      <c r="AA46" s="253" t="s">
        <v>28</v>
      </c>
      <c r="AB46" s="254"/>
      <c r="AC46" s="259" t="s">
        <v>31</v>
      </c>
      <c r="AD46" s="260"/>
      <c r="AE46" s="253" t="s">
        <v>28</v>
      </c>
      <c r="AF46" s="254"/>
      <c r="AG46" s="259" t="s">
        <v>31</v>
      </c>
      <c r="AH46" s="260"/>
      <c r="AI46" s="253" t="s">
        <v>28</v>
      </c>
      <c r="AJ46" s="254"/>
      <c r="AK46" s="259" t="s">
        <v>31</v>
      </c>
      <c r="AL46" s="260"/>
      <c r="AM46" s="253" t="s">
        <v>28</v>
      </c>
      <c r="AN46" s="254"/>
      <c r="AO46" s="259" t="s">
        <v>31</v>
      </c>
      <c r="AP46" s="260"/>
      <c r="AQ46" s="253" t="s">
        <v>28</v>
      </c>
      <c r="AR46" s="254"/>
      <c r="AS46" s="259" t="s">
        <v>31</v>
      </c>
      <c r="AT46" s="260"/>
      <c r="AU46" s="253" t="s">
        <v>28</v>
      </c>
      <c r="AV46" s="254"/>
      <c r="AW46" s="259" t="s">
        <v>31</v>
      </c>
      <c r="AX46" s="260"/>
      <c r="AY46" s="253" t="s">
        <v>28</v>
      </c>
      <c r="AZ46" s="254"/>
      <c r="BA46" s="259" t="s">
        <v>31</v>
      </c>
      <c r="BB46" s="260"/>
      <c r="BC46" s="253" t="s">
        <v>28</v>
      </c>
      <c r="BD46" s="254"/>
      <c r="BE46" s="259" t="s">
        <v>31</v>
      </c>
      <c r="BF46" s="260"/>
      <c r="BG46" s="253" t="s">
        <v>28</v>
      </c>
      <c r="BH46" s="254"/>
      <c r="BI46" s="259" t="s">
        <v>31</v>
      </c>
      <c r="BJ46" s="260"/>
      <c r="BK46" s="253" t="s">
        <v>28</v>
      </c>
      <c r="BL46" s="254"/>
      <c r="BM46" s="259" t="s">
        <v>31</v>
      </c>
      <c r="BN46" s="260"/>
      <c r="BO46" s="253" t="s">
        <v>28</v>
      </c>
      <c r="BP46" s="254"/>
      <c r="BQ46" s="259" t="s">
        <v>31</v>
      </c>
      <c r="BR46" s="260"/>
      <c r="BS46" s="253" t="s">
        <v>28</v>
      </c>
      <c r="BT46" s="254"/>
      <c r="BU46" s="259" t="s">
        <v>31</v>
      </c>
      <c r="BV46" s="260"/>
      <c r="BW46" s="253" t="s">
        <v>28</v>
      </c>
      <c r="BX46" s="254"/>
      <c r="BY46" s="259" t="s">
        <v>31</v>
      </c>
      <c r="BZ46" s="260"/>
      <c r="CA46" s="253" t="s">
        <v>28</v>
      </c>
      <c r="CB46" s="254"/>
      <c r="CC46" s="259" t="s">
        <v>31</v>
      </c>
      <c r="CD46" s="260"/>
      <c r="CE46" s="253" t="s">
        <v>28</v>
      </c>
      <c r="CF46" s="254"/>
    </row>
    <row r="47" spans="1:84" ht="15" customHeight="1" x14ac:dyDescent="0.35">
      <c r="B47" s="267" t="s">
        <v>169</v>
      </c>
      <c r="C47" s="268"/>
      <c r="D47" s="268"/>
      <c r="E47" s="269"/>
      <c r="F47" s="174"/>
      <c r="G47" s="155">
        <f>K47+O47+S47+W47+AA47+AE47+AI47+AM47+AQ47+AU47+BC47+BG47+BK47+BO47+BS47+BW47+CA47+CE47+AY47</f>
        <v>0</v>
      </c>
      <c r="H47" s="19">
        <f>IFERROR(G47/G$57,0)</f>
        <v>0</v>
      </c>
      <c r="I47" s="244">
        <f>IF(K$57=0,0,K47/K$57)</f>
        <v>0</v>
      </c>
      <c r="J47" s="245"/>
      <c r="K47" s="246"/>
      <c r="L47" s="247"/>
      <c r="M47" s="244">
        <f>IF(O$57=0,0,O47/O$57)</f>
        <v>0</v>
      </c>
      <c r="N47" s="245"/>
      <c r="O47" s="246"/>
      <c r="P47" s="247"/>
      <c r="Q47" s="244">
        <f>IF(S$57=0,0,S47/S$57)</f>
        <v>0</v>
      </c>
      <c r="R47" s="245"/>
      <c r="S47" s="246"/>
      <c r="T47" s="247"/>
      <c r="U47" s="244">
        <f>IF(W$57=0,0,W47/W$57)</f>
        <v>0</v>
      </c>
      <c r="V47" s="245"/>
      <c r="W47" s="246"/>
      <c r="X47" s="247"/>
      <c r="Y47" s="244">
        <f>IF(AA$57=0,0,AA47/AA$57)</f>
        <v>0</v>
      </c>
      <c r="Z47" s="245"/>
      <c r="AA47" s="246"/>
      <c r="AB47" s="247"/>
      <c r="AC47" s="244">
        <f>IF(AE$57=0,0,AE47/AE$57)</f>
        <v>0</v>
      </c>
      <c r="AD47" s="245"/>
      <c r="AE47" s="246"/>
      <c r="AF47" s="247"/>
      <c r="AG47" s="244">
        <f>IF(AI$57=0,0,AI47/AI$57)</f>
        <v>0</v>
      </c>
      <c r="AH47" s="245"/>
      <c r="AI47" s="246"/>
      <c r="AJ47" s="247"/>
      <c r="AK47" s="244">
        <f>IF(AM$57=0,0,AM47/AM$57)</f>
        <v>0</v>
      </c>
      <c r="AL47" s="245"/>
      <c r="AM47" s="246"/>
      <c r="AN47" s="247"/>
      <c r="AO47" s="244">
        <f>IF(AQ$57=0,0,AQ47/AQ$57)</f>
        <v>0</v>
      </c>
      <c r="AP47" s="245"/>
      <c r="AQ47" s="246"/>
      <c r="AR47" s="247"/>
      <c r="AS47" s="244">
        <f>IF(AU$57=0,0,AU47/AU$57)</f>
        <v>0</v>
      </c>
      <c r="AT47" s="245"/>
      <c r="AU47" s="246"/>
      <c r="AV47" s="247"/>
      <c r="AW47" s="244">
        <f t="shared" ref="AW47:AW56" si="45">IF(AY$57=0,0,AY47/AY$57)</f>
        <v>0</v>
      </c>
      <c r="AX47" s="245"/>
      <c r="AY47" s="246"/>
      <c r="AZ47" s="247"/>
      <c r="BA47" s="244">
        <f>IF(BC$57=0,0,BC47/BC$57)</f>
        <v>0</v>
      </c>
      <c r="BB47" s="245"/>
      <c r="BC47" s="246"/>
      <c r="BD47" s="247"/>
      <c r="BE47" s="244">
        <f>IF(BG$57=0,0,BG47/BG$57)</f>
        <v>0</v>
      </c>
      <c r="BF47" s="245"/>
      <c r="BG47" s="246"/>
      <c r="BH47" s="247"/>
      <c r="BI47" s="244">
        <f>IF(BK$57=0,0,BK47/BK$57)</f>
        <v>0</v>
      </c>
      <c r="BJ47" s="245"/>
      <c r="BK47" s="246"/>
      <c r="BL47" s="247"/>
      <c r="BM47" s="244">
        <f>IF(BO$57=0,0,BO47/BO$57)</f>
        <v>0</v>
      </c>
      <c r="BN47" s="245"/>
      <c r="BO47" s="246"/>
      <c r="BP47" s="247"/>
      <c r="BQ47" s="244">
        <f>IF(BS$57=0,0,BS47/BS$57)</f>
        <v>0</v>
      </c>
      <c r="BR47" s="245"/>
      <c r="BS47" s="246"/>
      <c r="BT47" s="247"/>
      <c r="BU47" s="244">
        <f>IF(BW$57=0,0,BW47/BW$57)</f>
        <v>0</v>
      </c>
      <c r="BV47" s="245"/>
      <c r="BW47" s="246"/>
      <c r="BX47" s="247"/>
      <c r="BY47" s="244">
        <f>IF(CA$57=0,0,CA47/CA$57)</f>
        <v>0</v>
      </c>
      <c r="BZ47" s="245"/>
      <c r="CA47" s="246"/>
      <c r="CB47" s="247"/>
      <c r="CC47" s="244">
        <f>IF(CE$57=0,0,CE47/CE$57)</f>
        <v>0</v>
      </c>
      <c r="CD47" s="245"/>
      <c r="CE47" s="246"/>
      <c r="CF47" s="247"/>
    </row>
    <row r="48" spans="1:84" ht="15" customHeight="1" x14ac:dyDescent="0.35">
      <c r="B48" s="267"/>
      <c r="C48" s="268"/>
      <c r="D48" s="268"/>
      <c r="E48" s="269"/>
      <c r="F48" s="174"/>
      <c r="G48" s="155">
        <f t="shared" ref="G47:G56" si="46">K48+O48+S48+W48+AA48+AE48+AI48+AM48+AQ48+AU48+BC48+BG48+BK48+BO48+BS48+BW48+CA48+CE48+AY48</f>
        <v>0</v>
      </c>
      <c r="H48" s="19">
        <f t="shared" ref="H48:H56" si="47">IFERROR(G48/G$57,0)</f>
        <v>0</v>
      </c>
      <c r="I48" s="244">
        <f t="shared" ref="I48:I56" si="48">IF(K$57=0,0,K48/K$57)</f>
        <v>0</v>
      </c>
      <c r="J48" s="245"/>
      <c r="K48" s="246"/>
      <c r="L48" s="247"/>
      <c r="M48" s="244">
        <f t="shared" ref="M48:M56" si="49">IF(O$57=0,0,O48/O$57)</f>
        <v>0</v>
      </c>
      <c r="N48" s="245"/>
      <c r="O48" s="246"/>
      <c r="P48" s="247"/>
      <c r="Q48" s="244">
        <f t="shared" ref="Q48:Q56" si="50">IF(S$57=0,0,S48/S$57)</f>
        <v>0</v>
      </c>
      <c r="R48" s="245"/>
      <c r="S48" s="246"/>
      <c r="T48" s="247"/>
      <c r="U48" s="244">
        <f t="shared" ref="U48:U56" si="51">IF(W$57=0,0,W48/W$57)</f>
        <v>0</v>
      </c>
      <c r="V48" s="245"/>
      <c r="W48" s="246"/>
      <c r="X48" s="247"/>
      <c r="Y48" s="244">
        <f t="shared" ref="Y48:Y56" si="52">IF(AA$57=0,0,AA48/AA$57)</f>
        <v>0</v>
      </c>
      <c r="Z48" s="245"/>
      <c r="AA48" s="246"/>
      <c r="AB48" s="247"/>
      <c r="AC48" s="244">
        <f t="shared" ref="AC48:AC56" si="53">IF(AE$57=0,0,AE48/AE$57)</f>
        <v>0</v>
      </c>
      <c r="AD48" s="245"/>
      <c r="AE48" s="246"/>
      <c r="AF48" s="247"/>
      <c r="AG48" s="244">
        <f t="shared" ref="AG48:AG56" si="54">IF(AI$57=0,0,AI48/AI$57)</f>
        <v>0</v>
      </c>
      <c r="AH48" s="245"/>
      <c r="AI48" s="246"/>
      <c r="AJ48" s="247"/>
      <c r="AK48" s="244">
        <f t="shared" ref="AK48:AK56" si="55">IF(AM$57=0,0,AM48/AM$57)</f>
        <v>0</v>
      </c>
      <c r="AL48" s="245"/>
      <c r="AM48" s="246"/>
      <c r="AN48" s="247"/>
      <c r="AO48" s="244">
        <f t="shared" ref="AO48:AO56" si="56">IF(AQ$57=0,0,AQ48/AQ$57)</f>
        <v>0</v>
      </c>
      <c r="AP48" s="245"/>
      <c r="AQ48" s="246"/>
      <c r="AR48" s="247"/>
      <c r="AS48" s="244">
        <f t="shared" ref="AS48:AS56" si="57">IF(AU$57=0,0,AU48/AU$57)</f>
        <v>0</v>
      </c>
      <c r="AT48" s="245"/>
      <c r="AU48" s="246"/>
      <c r="AV48" s="247"/>
      <c r="AW48" s="244">
        <f t="shared" si="45"/>
        <v>0</v>
      </c>
      <c r="AX48" s="245"/>
      <c r="AY48" s="246"/>
      <c r="AZ48" s="247"/>
      <c r="BA48" s="244">
        <f t="shared" ref="BA48:BA56" si="58">IF(BC$57=0,0,BC48/BC$57)</f>
        <v>0</v>
      </c>
      <c r="BB48" s="245"/>
      <c r="BC48" s="246"/>
      <c r="BD48" s="247"/>
      <c r="BE48" s="244">
        <f t="shared" ref="BE48:BE56" si="59">IF(BG$57=0,0,BG48/BG$57)</f>
        <v>0</v>
      </c>
      <c r="BF48" s="245"/>
      <c r="BG48" s="246"/>
      <c r="BH48" s="247"/>
      <c r="BI48" s="244">
        <f t="shared" ref="BI48:BI56" si="60">IF(BK$57=0,0,BK48/BK$57)</f>
        <v>0</v>
      </c>
      <c r="BJ48" s="245"/>
      <c r="BK48" s="246"/>
      <c r="BL48" s="247"/>
      <c r="BM48" s="244">
        <f t="shared" ref="BM48:BM56" si="61">IF(BO$57=0,0,BO48/BO$57)</f>
        <v>0</v>
      </c>
      <c r="BN48" s="245"/>
      <c r="BO48" s="246"/>
      <c r="BP48" s="247"/>
      <c r="BQ48" s="244">
        <f t="shared" ref="BQ48:BQ56" si="62">IF(BS$57=0,0,BS48/BS$57)</f>
        <v>0</v>
      </c>
      <c r="BR48" s="245"/>
      <c r="BS48" s="246"/>
      <c r="BT48" s="247"/>
      <c r="BU48" s="244">
        <f t="shared" ref="BU48:BU56" si="63">IF(BW$57=0,0,BW48/BW$57)</f>
        <v>0</v>
      </c>
      <c r="BV48" s="245"/>
      <c r="BW48" s="246"/>
      <c r="BX48" s="247"/>
      <c r="BY48" s="244">
        <f t="shared" ref="BY48:BY56" si="64">IF(CA$57=0,0,CA48/CA$57)</f>
        <v>0</v>
      </c>
      <c r="BZ48" s="245"/>
      <c r="CA48" s="246"/>
      <c r="CB48" s="247"/>
      <c r="CC48" s="244">
        <f t="shared" ref="CC48:CC56" si="65">IF(CE$57=0,0,CE48/CE$57)</f>
        <v>0</v>
      </c>
      <c r="CD48" s="245"/>
      <c r="CE48" s="246"/>
      <c r="CF48" s="247"/>
    </row>
    <row r="49" spans="1:84" ht="15" customHeight="1" x14ac:dyDescent="0.35">
      <c r="B49" s="267"/>
      <c r="C49" s="268"/>
      <c r="D49" s="268"/>
      <c r="E49" s="269"/>
      <c r="F49" s="174"/>
      <c r="G49" s="155">
        <f t="shared" si="46"/>
        <v>0</v>
      </c>
      <c r="H49" s="19">
        <f t="shared" si="47"/>
        <v>0</v>
      </c>
      <c r="I49" s="244">
        <f t="shared" si="48"/>
        <v>0</v>
      </c>
      <c r="J49" s="245"/>
      <c r="K49" s="246"/>
      <c r="L49" s="247"/>
      <c r="M49" s="244">
        <f t="shared" si="49"/>
        <v>0</v>
      </c>
      <c r="N49" s="245"/>
      <c r="O49" s="246"/>
      <c r="P49" s="247"/>
      <c r="Q49" s="244">
        <f t="shared" si="50"/>
        <v>0</v>
      </c>
      <c r="R49" s="245"/>
      <c r="S49" s="246"/>
      <c r="T49" s="247"/>
      <c r="U49" s="244">
        <f t="shared" si="51"/>
        <v>0</v>
      </c>
      <c r="V49" s="245"/>
      <c r="W49" s="246"/>
      <c r="X49" s="247"/>
      <c r="Y49" s="244">
        <f t="shared" si="52"/>
        <v>0</v>
      </c>
      <c r="Z49" s="245"/>
      <c r="AA49" s="246"/>
      <c r="AB49" s="247"/>
      <c r="AC49" s="244">
        <f t="shared" si="53"/>
        <v>0</v>
      </c>
      <c r="AD49" s="245"/>
      <c r="AE49" s="246"/>
      <c r="AF49" s="247"/>
      <c r="AG49" s="244">
        <f t="shared" si="54"/>
        <v>0</v>
      </c>
      <c r="AH49" s="245"/>
      <c r="AI49" s="246"/>
      <c r="AJ49" s="247"/>
      <c r="AK49" s="244">
        <f t="shared" si="55"/>
        <v>0</v>
      </c>
      <c r="AL49" s="245"/>
      <c r="AM49" s="246"/>
      <c r="AN49" s="247"/>
      <c r="AO49" s="244">
        <f t="shared" si="56"/>
        <v>0</v>
      </c>
      <c r="AP49" s="245"/>
      <c r="AQ49" s="246"/>
      <c r="AR49" s="247"/>
      <c r="AS49" s="244">
        <f t="shared" si="57"/>
        <v>0</v>
      </c>
      <c r="AT49" s="245"/>
      <c r="AU49" s="246"/>
      <c r="AV49" s="247"/>
      <c r="AW49" s="244">
        <f t="shared" si="45"/>
        <v>0</v>
      </c>
      <c r="AX49" s="245"/>
      <c r="AY49" s="246"/>
      <c r="AZ49" s="247"/>
      <c r="BA49" s="244">
        <f t="shared" si="58"/>
        <v>0</v>
      </c>
      <c r="BB49" s="245"/>
      <c r="BC49" s="246"/>
      <c r="BD49" s="247"/>
      <c r="BE49" s="244">
        <f t="shared" si="59"/>
        <v>0</v>
      </c>
      <c r="BF49" s="245"/>
      <c r="BG49" s="246"/>
      <c r="BH49" s="247"/>
      <c r="BI49" s="244">
        <f t="shared" si="60"/>
        <v>0</v>
      </c>
      <c r="BJ49" s="245"/>
      <c r="BK49" s="246"/>
      <c r="BL49" s="247"/>
      <c r="BM49" s="244">
        <f t="shared" si="61"/>
        <v>0</v>
      </c>
      <c r="BN49" s="245"/>
      <c r="BO49" s="246"/>
      <c r="BP49" s="247"/>
      <c r="BQ49" s="244">
        <f t="shared" si="62"/>
        <v>0</v>
      </c>
      <c r="BR49" s="245"/>
      <c r="BS49" s="246"/>
      <c r="BT49" s="247"/>
      <c r="BU49" s="244">
        <f t="shared" si="63"/>
        <v>0</v>
      </c>
      <c r="BV49" s="245"/>
      <c r="BW49" s="246"/>
      <c r="BX49" s="247"/>
      <c r="BY49" s="244">
        <f t="shared" si="64"/>
        <v>0</v>
      </c>
      <c r="BZ49" s="245"/>
      <c r="CA49" s="246"/>
      <c r="CB49" s="247"/>
      <c r="CC49" s="244">
        <f t="shared" si="65"/>
        <v>0</v>
      </c>
      <c r="CD49" s="245"/>
      <c r="CE49" s="246"/>
      <c r="CF49" s="247"/>
    </row>
    <row r="50" spans="1:84" ht="15" customHeight="1" x14ac:dyDescent="0.35">
      <c r="B50" s="267"/>
      <c r="C50" s="268"/>
      <c r="D50" s="268"/>
      <c r="E50" s="269"/>
      <c r="F50" s="174"/>
      <c r="G50" s="155">
        <f t="shared" si="46"/>
        <v>0</v>
      </c>
      <c r="H50" s="19">
        <f t="shared" si="47"/>
        <v>0</v>
      </c>
      <c r="I50" s="244">
        <f t="shared" si="48"/>
        <v>0</v>
      </c>
      <c r="J50" s="245"/>
      <c r="K50" s="246"/>
      <c r="L50" s="247"/>
      <c r="M50" s="244">
        <f t="shared" si="49"/>
        <v>0</v>
      </c>
      <c r="N50" s="245"/>
      <c r="O50" s="246"/>
      <c r="P50" s="247"/>
      <c r="Q50" s="244">
        <f t="shared" si="50"/>
        <v>0</v>
      </c>
      <c r="R50" s="245"/>
      <c r="S50" s="246"/>
      <c r="T50" s="247"/>
      <c r="U50" s="244">
        <f t="shared" si="51"/>
        <v>0</v>
      </c>
      <c r="V50" s="245"/>
      <c r="W50" s="246"/>
      <c r="X50" s="247"/>
      <c r="Y50" s="244">
        <f t="shared" si="52"/>
        <v>0</v>
      </c>
      <c r="Z50" s="245"/>
      <c r="AA50" s="246"/>
      <c r="AB50" s="247"/>
      <c r="AC50" s="244">
        <f t="shared" si="53"/>
        <v>0</v>
      </c>
      <c r="AD50" s="245"/>
      <c r="AE50" s="246"/>
      <c r="AF50" s="247"/>
      <c r="AG50" s="244">
        <f t="shared" si="54"/>
        <v>0</v>
      </c>
      <c r="AH50" s="245"/>
      <c r="AI50" s="246"/>
      <c r="AJ50" s="247"/>
      <c r="AK50" s="244">
        <f t="shared" si="55"/>
        <v>0</v>
      </c>
      <c r="AL50" s="245"/>
      <c r="AM50" s="246"/>
      <c r="AN50" s="247"/>
      <c r="AO50" s="244">
        <f t="shared" si="56"/>
        <v>0</v>
      </c>
      <c r="AP50" s="245"/>
      <c r="AQ50" s="246"/>
      <c r="AR50" s="247"/>
      <c r="AS50" s="244">
        <f t="shared" si="57"/>
        <v>0</v>
      </c>
      <c r="AT50" s="245"/>
      <c r="AU50" s="246"/>
      <c r="AV50" s="247"/>
      <c r="AW50" s="244">
        <f t="shared" si="45"/>
        <v>0</v>
      </c>
      <c r="AX50" s="245"/>
      <c r="AY50" s="246"/>
      <c r="AZ50" s="247"/>
      <c r="BA50" s="244">
        <f t="shared" si="58"/>
        <v>0</v>
      </c>
      <c r="BB50" s="245"/>
      <c r="BC50" s="246"/>
      <c r="BD50" s="247"/>
      <c r="BE50" s="244">
        <f t="shared" si="59"/>
        <v>0</v>
      </c>
      <c r="BF50" s="245"/>
      <c r="BG50" s="246"/>
      <c r="BH50" s="247"/>
      <c r="BI50" s="244">
        <f t="shared" si="60"/>
        <v>0</v>
      </c>
      <c r="BJ50" s="245"/>
      <c r="BK50" s="246"/>
      <c r="BL50" s="247"/>
      <c r="BM50" s="244">
        <f t="shared" si="61"/>
        <v>0</v>
      </c>
      <c r="BN50" s="245"/>
      <c r="BO50" s="246"/>
      <c r="BP50" s="247"/>
      <c r="BQ50" s="244">
        <f t="shared" si="62"/>
        <v>0</v>
      </c>
      <c r="BR50" s="245"/>
      <c r="BS50" s="246"/>
      <c r="BT50" s="247"/>
      <c r="BU50" s="244">
        <f t="shared" si="63"/>
        <v>0</v>
      </c>
      <c r="BV50" s="245"/>
      <c r="BW50" s="246"/>
      <c r="BX50" s="247"/>
      <c r="BY50" s="244">
        <f t="shared" si="64"/>
        <v>0</v>
      </c>
      <c r="BZ50" s="245"/>
      <c r="CA50" s="246"/>
      <c r="CB50" s="247"/>
      <c r="CC50" s="244">
        <f t="shared" si="65"/>
        <v>0</v>
      </c>
      <c r="CD50" s="245"/>
      <c r="CE50" s="246"/>
      <c r="CF50" s="247"/>
    </row>
    <row r="51" spans="1:84" ht="15" customHeight="1" x14ac:dyDescent="0.35">
      <c r="B51" s="267"/>
      <c r="C51" s="268"/>
      <c r="D51" s="268"/>
      <c r="E51" s="269"/>
      <c r="F51" s="174"/>
      <c r="G51" s="155">
        <f t="shared" si="46"/>
        <v>0</v>
      </c>
      <c r="H51" s="19">
        <f t="shared" si="47"/>
        <v>0</v>
      </c>
      <c r="I51" s="244">
        <f t="shared" si="48"/>
        <v>0</v>
      </c>
      <c r="J51" s="245"/>
      <c r="K51" s="246"/>
      <c r="L51" s="247"/>
      <c r="M51" s="244">
        <f t="shared" si="49"/>
        <v>0</v>
      </c>
      <c r="N51" s="245"/>
      <c r="O51" s="246"/>
      <c r="P51" s="247"/>
      <c r="Q51" s="244">
        <f t="shared" si="50"/>
        <v>0</v>
      </c>
      <c r="R51" s="245"/>
      <c r="S51" s="246"/>
      <c r="T51" s="247"/>
      <c r="U51" s="244">
        <f t="shared" si="51"/>
        <v>0</v>
      </c>
      <c r="V51" s="245"/>
      <c r="W51" s="246"/>
      <c r="X51" s="247"/>
      <c r="Y51" s="244">
        <f t="shared" si="52"/>
        <v>0</v>
      </c>
      <c r="Z51" s="245"/>
      <c r="AA51" s="246"/>
      <c r="AB51" s="247"/>
      <c r="AC51" s="244">
        <f t="shared" si="53"/>
        <v>0</v>
      </c>
      <c r="AD51" s="245"/>
      <c r="AE51" s="246"/>
      <c r="AF51" s="247"/>
      <c r="AG51" s="244">
        <f t="shared" si="54"/>
        <v>0</v>
      </c>
      <c r="AH51" s="245"/>
      <c r="AI51" s="246"/>
      <c r="AJ51" s="247"/>
      <c r="AK51" s="244">
        <f t="shared" si="55"/>
        <v>0</v>
      </c>
      <c r="AL51" s="245"/>
      <c r="AM51" s="246"/>
      <c r="AN51" s="247"/>
      <c r="AO51" s="244">
        <f t="shared" si="56"/>
        <v>0</v>
      </c>
      <c r="AP51" s="245"/>
      <c r="AQ51" s="246"/>
      <c r="AR51" s="247"/>
      <c r="AS51" s="244">
        <f t="shared" si="57"/>
        <v>0</v>
      </c>
      <c r="AT51" s="245"/>
      <c r="AU51" s="246"/>
      <c r="AV51" s="247"/>
      <c r="AW51" s="244">
        <f t="shared" si="45"/>
        <v>0</v>
      </c>
      <c r="AX51" s="245"/>
      <c r="AY51" s="246"/>
      <c r="AZ51" s="247"/>
      <c r="BA51" s="244">
        <f t="shared" si="58"/>
        <v>0</v>
      </c>
      <c r="BB51" s="245"/>
      <c r="BC51" s="246"/>
      <c r="BD51" s="247"/>
      <c r="BE51" s="244">
        <f t="shared" si="59"/>
        <v>0</v>
      </c>
      <c r="BF51" s="245"/>
      <c r="BG51" s="246"/>
      <c r="BH51" s="247"/>
      <c r="BI51" s="244">
        <f t="shared" si="60"/>
        <v>0</v>
      </c>
      <c r="BJ51" s="245"/>
      <c r="BK51" s="246"/>
      <c r="BL51" s="247"/>
      <c r="BM51" s="244">
        <f t="shared" si="61"/>
        <v>0</v>
      </c>
      <c r="BN51" s="245"/>
      <c r="BO51" s="246"/>
      <c r="BP51" s="247"/>
      <c r="BQ51" s="244">
        <f t="shared" si="62"/>
        <v>0</v>
      </c>
      <c r="BR51" s="245"/>
      <c r="BS51" s="246"/>
      <c r="BT51" s="247"/>
      <c r="BU51" s="244">
        <f t="shared" si="63"/>
        <v>0</v>
      </c>
      <c r="BV51" s="245"/>
      <c r="BW51" s="246"/>
      <c r="BX51" s="247"/>
      <c r="BY51" s="244">
        <f t="shared" si="64"/>
        <v>0</v>
      </c>
      <c r="BZ51" s="245"/>
      <c r="CA51" s="246"/>
      <c r="CB51" s="247"/>
      <c r="CC51" s="244">
        <f t="shared" si="65"/>
        <v>0</v>
      </c>
      <c r="CD51" s="245"/>
      <c r="CE51" s="246"/>
      <c r="CF51" s="247"/>
    </row>
    <row r="52" spans="1:84" ht="15" customHeight="1" x14ac:dyDescent="0.35">
      <c r="B52" s="267"/>
      <c r="C52" s="268"/>
      <c r="D52" s="268"/>
      <c r="E52" s="269"/>
      <c r="F52" s="174"/>
      <c r="G52" s="155">
        <f t="shared" si="46"/>
        <v>0</v>
      </c>
      <c r="H52" s="19">
        <f t="shared" si="47"/>
        <v>0</v>
      </c>
      <c r="I52" s="244">
        <f t="shared" si="48"/>
        <v>0</v>
      </c>
      <c r="J52" s="245"/>
      <c r="K52" s="246"/>
      <c r="L52" s="247"/>
      <c r="M52" s="244">
        <f t="shared" si="49"/>
        <v>0</v>
      </c>
      <c r="N52" s="245"/>
      <c r="O52" s="246"/>
      <c r="P52" s="247"/>
      <c r="Q52" s="244">
        <f t="shared" si="50"/>
        <v>0</v>
      </c>
      <c r="R52" s="245"/>
      <c r="S52" s="246"/>
      <c r="T52" s="247"/>
      <c r="U52" s="244">
        <f t="shared" si="51"/>
        <v>0</v>
      </c>
      <c r="V52" s="245"/>
      <c r="W52" s="246"/>
      <c r="X52" s="247"/>
      <c r="Y52" s="244">
        <f t="shared" si="52"/>
        <v>0</v>
      </c>
      <c r="Z52" s="245"/>
      <c r="AA52" s="246"/>
      <c r="AB52" s="247"/>
      <c r="AC52" s="244">
        <f t="shared" si="53"/>
        <v>0</v>
      </c>
      <c r="AD52" s="245"/>
      <c r="AE52" s="246"/>
      <c r="AF52" s="247"/>
      <c r="AG52" s="244">
        <f t="shared" si="54"/>
        <v>0</v>
      </c>
      <c r="AH52" s="245"/>
      <c r="AI52" s="246"/>
      <c r="AJ52" s="247"/>
      <c r="AK52" s="244">
        <f t="shared" si="55"/>
        <v>0</v>
      </c>
      <c r="AL52" s="245"/>
      <c r="AM52" s="246"/>
      <c r="AN52" s="247"/>
      <c r="AO52" s="244">
        <f t="shared" si="56"/>
        <v>0</v>
      </c>
      <c r="AP52" s="245"/>
      <c r="AQ52" s="246"/>
      <c r="AR52" s="247"/>
      <c r="AS52" s="244">
        <f t="shared" si="57"/>
        <v>0</v>
      </c>
      <c r="AT52" s="245"/>
      <c r="AU52" s="246"/>
      <c r="AV52" s="247"/>
      <c r="AW52" s="244">
        <f t="shared" si="45"/>
        <v>0</v>
      </c>
      <c r="AX52" s="245"/>
      <c r="AY52" s="246"/>
      <c r="AZ52" s="247"/>
      <c r="BA52" s="244">
        <f t="shared" si="58"/>
        <v>0</v>
      </c>
      <c r="BB52" s="245"/>
      <c r="BC52" s="246"/>
      <c r="BD52" s="247"/>
      <c r="BE52" s="244">
        <f t="shared" si="59"/>
        <v>0</v>
      </c>
      <c r="BF52" s="245"/>
      <c r="BG52" s="246"/>
      <c r="BH52" s="247"/>
      <c r="BI52" s="244">
        <f t="shared" si="60"/>
        <v>0</v>
      </c>
      <c r="BJ52" s="245"/>
      <c r="BK52" s="246"/>
      <c r="BL52" s="247"/>
      <c r="BM52" s="244">
        <f t="shared" si="61"/>
        <v>0</v>
      </c>
      <c r="BN52" s="245"/>
      <c r="BO52" s="246"/>
      <c r="BP52" s="247"/>
      <c r="BQ52" s="244">
        <f t="shared" si="62"/>
        <v>0</v>
      </c>
      <c r="BR52" s="245"/>
      <c r="BS52" s="246"/>
      <c r="BT52" s="247"/>
      <c r="BU52" s="244">
        <f t="shared" si="63"/>
        <v>0</v>
      </c>
      <c r="BV52" s="245"/>
      <c r="BW52" s="246"/>
      <c r="BX52" s="247"/>
      <c r="BY52" s="244">
        <f t="shared" si="64"/>
        <v>0</v>
      </c>
      <c r="BZ52" s="245"/>
      <c r="CA52" s="246"/>
      <c r="CB52" s="247"/>
      <c r="CC52" s="244">
        <f t="shared" si="65"/>
        <v>0</v>
      </c>
      <c r="CD52" s="245"/>
      <c r="CE52" s="246"/>
      <c r="CF52" s="247"/>
    </row>
    <row r="53" spans="1:84" ht="15" customHeight="1" x14ac:dyDescent="0.35">
      <c r="B53" s="267"/>
      <c r="C53" s="268"/>
      <c r="D53" s="268"/>
      <c r="E53" s="269"/>
      <c r="F53" s="174"/>
      <c r="G53" s="155">
        <f t="shared" si="46"/>
        <v>0</v>
      </c>
      <c r="H53" s="19">
        <f t="shared" si="47"/>
        <v>0</v>
      </c>
      <c r="I53" s="244">
        <f t="shared" si="48"/>
        <v>0</v>
      </c>
      <c r="J53" s="245"/>
      <c r="K53" s="246"/>
      <c r="L53" s="247"/>
      <c r="M53" s="244">
        <f t="shared" si="49"/>
        <v>0</v>
      </c>
      <c r="N53" s="245"/>
      <c r="O53" s="246"/>
      <c r="P53" s="247"/>
      <c r="Q53" s="244">
        <f t="shared" si="50"/>
        <v>0</v>
      </c>
      <c r="R53" s="245"/>
      <c r="S53" s="246"/>
      <c r="T53" s="247"/>
      <c r="U53" s="244">
        <f t="shared" si="51"/>
        <v>0</v>
      </c>
      <c r="V53" s="245"/>
      <c r="W53" s="246"/>
      <c r="X53" s="247"/>
      <c r="Y53" s="244">
        <f t="shared" si="52"/>
        <v>0</v>
      </c>
      <c r="Z53" s="245"/>
      <c r="AA53" s="246"/>
      <c r="AB53" s="247"/>
      <c r="AC53" s="244">
        <f t="shared" si="53"/>
        <v>0</v>
      </c>
      <c r="AD53" s="245"/>
      <c r="AE53" s="246"/>
      <c r="AF53" s="247"/>
      <c r="AG53" s="244">
        <f t="shared" si="54"/>
        <v>0</v>
      </c>
      <c r="AH53" s="245"/>
      <c r="AI53" s="246"/>
      <c r="AJ53" s="247"/>
      <c r="AK53" s="244">
        <f t="shared" si="55"/>
        <v>0</v>
      </c>
      <c r="AL53" s="245"/>
      <c r="AM53" s="246"/>
      <c r="AN53" s="247"/>
      <c r="AO53" s="244">
        <f t="shared" si="56"/>
        <v>0</v>
      </c>
      <c r="AP53" s="245"/>
      <c r="AQ53" s="246"/>
      <c r="AR53" s="247"/>
      <c r="AS53" s="244">
        <f t="shared" si="57"/>
        <v>0</v>
      </c>
      <c r="AT53" s="245"/>
      <c r="AU53" s="246"/>
      <c r="AV53" s="247"/>
      <c r="AW53" s="244">
        <f t="shared" si="45"/>
        <v>0</v>
      </c>
      <c r="AX53" s="245"/>
      <c r="AY53" s="246"/>
      <c r="AZ53" s="247"/>
      <c r="BA53" s="244">
        <f t="shared" si="58"/>
        <v>0</v>
      </c>
      <c r="BB53" s="245"/>
      <c r="BC53" s="246"/>
      <c r="BD53" s="247"/>
      <c r="BE53" s="244">
        <f t="shared" si="59"/>
        <v>0</v>
      </c>
      <c r="BF53" s="245"/>
      <c r="BG53" s="246"/>
      <c r="BH53" s="247"/>
      <c r="BI53" s="244">
        <f t="shared" si="60"/>
        <v>0</v>
      </c>
      <c r="BJ53" s="245"/>
      <c r="BK53" s="246"/>
      <c r="BL53" s="247"/>
      <c r="BM53" s="244">
        <f t="shared" si="61"/>
        <v>0</v>
      </c>
      <c r="BN53" s="245"/>
      <c r="BO53" s="246"/>
      <c r="BP53" s="247"/>
      <c r="BQ53" s="244">
        <f t="shared" si="62"/>
        <v>0</v>
      </c>
      <c r="BR53" s="245"/>
      <c r="BS53" s="246"/>
      <c r="BT53" s="247"/>
      <c r="BU53" s="244">
        <f t="shared" si="63"/>
        <v>0</v>
      </c>
      <c r="BV53" s="245"/>
      <c r="BW53" s="246"/>
      <c r="BX53" s="247"/>
      <c r="BY53" s="244">
        <f t="shared" si="64"/>
        <v>0</v>
      </c>
      <c r="BZ53" s="245"/>
      <c r="CA53" s="246"/>
      <c r="CB53" s="247"/>
      <c r="CC53" s="244">
        <f t="shared" si="65"/>
        <v>0</v>
      </c>
      <c r="CD53" s="245"/>
      <c r="CE53" s="246"/>
      <c r="CF53" s="247"/>
    </row>
    <row r="54" spans="1:84" ht="15" customHeight="1" x14ac:dyDescent="0.35">
      <c r="B54" s="267"/>
      <c r="C54" s="268"/>
      <c r="D54" s="268"/>
      <c r="E54" s="269"/>
      <c r="F54" s="174"/>
      <c r="G54" s="155">
        <f t="shared" si="46"/>
        <v>0</v>
      </c>
      <c r="H54" s="19">
        <f t="shared" si="47"/>
        <v>0</v>
      </c>
      <c r="I54" s="244">
        <f t="shared" si="48"/>
        <v>0</v>
      </c>
      <c r="J54" s="245"/>
      <c r="K54" s="246"/>
      <c r="L54" s="247"/>
      <c r="M54" s="244">
        <f t="shared" si="49"/>
        <v>0</v>
      </c>
      <c r="N54" s="245"/>
      <c r="O54" s="246"/>
      <c r="P54" s="247"/>
      <c r="Q54" s="244">
        <f t="shared" si="50"/>
        <v>0</v>
      </c>
      <c r="R54" s="245"/>
      <c r="S54" s="246"/>
      <c r="T54" s="247"/>
      <c r="U54" s="244">
        <f t="shared" si="51"/>
        <v>0</v>
      </c>
      <c r="V54" s="245"/>
      <c r="W54" s="246"/>
      <c r="X54" s="247"/>
      <c r="Y54" s="244">
        <f t="shared" si="52"/>
        <v>0</v>
      </c>
      <c r="Z54" s="245"/>
      <c r="AA54" s="246"/>
      <c r="AB54" s="247"/>
      <c r="AC54" s="244">
        <f t="shared" si="53"/>
        <v>0</v>
      </c>
      <c r="AD54" s="245"/>
      <c r="AE54" s="246"/>
      <c r="AF54" s="247"/>
      <c r="AG54" s="244">
        <f t="shared" si="54"/>
        <v>0</v>
      </c>
      <c r="AH54" s="245"/>
      <c r="AI54" s="246"/>
      <c r="AJ54" s="247"/>
      <c r="AK54" s="244">
        <f t="shared" si="55"/>
        <v>0</v>
      </c>
      <c r="AL54" s="245"/>
      <c r="AM54" s="246"/>
      <c r="AN54" s="247"/>
      <c r="AO54" s="244">
        <f t="shared" si="56"/>
        <v>0</v>
      </c>
      <c r="AP54" s="245"/>
      <c r="AQ54" s="246"/>
      <c r="AR54" s="247"/>
      <c r="AS54" s="244">
        <f t="shared" si="57"/>
        <v>0</v>
      </c>
      <c r="AT54" s="245"/>
      <c r="AU54" s="246"/>
      <c r="AV54" s="247"/>
      <c r="AW54" s="244">
        <f t="shared" si="45"/>
        <v>0</v>
      </c>
      <c r="AX54" s="245"/>
      <c r="AY54" s="246"/>
      <c r="AZ54" s="247"/>
      <c r="BA54" s="244">
        <f t="shared" si="58"/>
        <v>0</v>
      </c>
      <c r="BB54" s="245"/>
      <c r="BC54" s="246"/>
      <c r="BD54" s="247"/>
      <c r="BE54" s="244">
        <f t="shared" si="59"/>
        <v>0</v>
      </c>
      <c r="BF54" s="245"/>
      <c r="BG54" s="246"/>
      <c r="BH54" s="247"/>
      <c r="BI54" s="244">
        <f t="shared" si="60"/>
        <v>0</v>
      </c>
      <c r="BJ54" s="245"/>
      <c r="BK54" s="246"/>
      <c r="BL54" s="247"/>
      <c r="BM54" s="244">
        <f t="shared" si="61"/>
        <v>0</v>
      </c>
      <c r="BN54" s="245"/>
      <c r="BO54" s="246"/>
      <c r="BP54" s="247"/>
      <c r="BQ54" s="244">
        <f t="shared" si="62"/>
        <v>0</v>
      </c>
      <c r="BR54" s="245"/>
      <c r="BS54" s="246"/>
      <c r="BT54" s="247"/>
      <c r="BU54" s="244">
        <f t="shared" si="63"/>
        <v>0</v>
      </c>
      <c r="BV54" s="245"/>
      <c r="BW54" s="246"/>
      <c r="BX54" s="247"/>
      <c r="BY54" s="244">
        <f t="shared" si="64"/>
        <v>0</v>
      </c>
      <c r="BZ54" s="245"/>
      <c r="CA54" s="246"/>
      <c r="CB54" s="247"/>
      <c r="CC54" s="244">
        <f t="shared" si="65"/>
        <v>0</v>
      </c>
      <c r="CD54" s="245"/>
      <c r="CE54" s="246"/>
      <c r="CF54" s="247"/>
    </row>
    <row r="55" spans="1:84" ht="15" customHeight="1" x14ac:dyDescent="0.35">
      <c r="B55" s="267"/>
      <c r="C55" s="268"/>
      <c r="D55" s="268"/>
      <c r="E55" s="269"/>
      <c r="F55" s="174"/>
      <c r="G55" s="155">
        <f t="shared" si="46"/>
        <v>0</v>
      </c>
      <c r="H55" s="19">
        <f t="shared" si="47"/>
        <v>0</v>
      </c>
      <c r="I55" s="244">
        <f t="shared" si="48"/>
        <v>0</v>
      </c>
      <c r="J55" s="245"/>
      <c r="K55" s="246"/>
      <c r="L55" s="247"/>
      <c r="M55" s="244">
        <f t="shared" si="49"/>
        <v>0</v>
      </c>
      <c r="N55" s="245"/>
      <c r="O55" s="246"/>
      <c r="P55" s="247"/>
      <c r="Q55" s="244">
        <f t="shared" si="50"/>
        <v>0</v>
      </c>
      <c r="R55" s="245"/>
      <c r="S55" s="246"/>
      <c r="T55" s="247"/>
      <c r="U55" s="244">
        <f t="shared" si="51"/>
        <v>0</v>
      </c>
      <c r="V55" s="245"/>
      <c r="W55" s="246"/>
      <c r="X55" s="247"/>
      <c r="Y55" s="244">
        <f t="shared" si="52"/>
        <v>0</v>
      </c>
      <c r="Z55" s="245"/>
      <c r="AA55" s="246"/>
      <c r="AB55" s="247"/>
      <c r="AC55" s="244">
        <f t="shared" si="53"/>
        <v>0</v>
      </c>
      <c r="AD55" s="245"/>
      <c r="AE55" s="246"/>
      <c r="AF55" s="247"/>
      <c r="AG55" s="244">
        <f t="shared" si="54"/>
        <v>0</v>
      </c>
      <c r="AH55" s="245"/>
      <c r="AI55" s="246"/>
      <c r="AJ55" s="247"/>
      <c r="AK55" s="244">
        <f t="shared" si="55"/>
        <v>0</v>
      </c>
      <c r="AL55" s="245"/>
      <c r="AM55" s="246"/>
      <c r="AN55" s="247"/>
      <c r="AO55" s="244">
        <f t="shared" si="56"/>
        <v>0</v>
      </c>
      <c r="AP55" s="245"/>
      <c r="AQ55" s="246"/>
      <c r="AR55" s="247"/>
      <c r="AS55" s="244">
        <f t="shared" si="57"/>
        <v>0</v>
      </c>
      <c r="AT55" s="245"/>
      <c r="AU55" s="246"/>
      <c r="AV55" s="247"/>
      <c r="AW55" s="244">
        <f t="shared" si="45"/>
        <v>0</v>
      </c>
      <c r="AX55" s="245"/>
      <c r="AY55" s="246"/>
      <c r="AZ55" s="247"/>
      <c r="BA55" s="244">
        <f t="shared" si="58"/>
        <v>0</v>
      </c>
      <c r="BB55" s="245"/>
      <c r="BC55" s="246"/>
      <c r="BD55" s="247"/>
      <c r="BE55" s="244">
        <f t="shared" si="59"/>
        <v>0</v>
      </c>
      <c r="BF55" s="245"/>
      <c r="BG55" s="246"/>
      <c r="BH55" s="247"/>
      <c r="BI55" s="244">
        <f t="shared" si="60"/>
        <v>0</v>
      </c>
      <c r="BJ55" s="245"/>
      <c r="BK55" s="246"/>
      <c r="BL55" s="247"/>
      <c r="BM55" s="244">
        <f t="shared" si="61"/>
        <v>0</v>
      </c>
      <c r="BN55" s="245"/>
      <c r="BO55" s="246"/>
      <c r="BP55" s="247"/>
      <c r="BQ55" s="244">
        <f t="shared" si="62"/>
        <v>0</v>
      </c>
      <c r="BR55" s="245"/>
      <c r="BS55" s="246"/>
      <c r="BT55" s="247"/>
      <c r="BU55" s="244">
        <f t="shared" si="63"/>
        <v>0</v>
      </c>
      <c r="BV55" s="245"/>
      <c r="BW55" s="246"/>
      <c r="BX55" s="247"/>
      <c r="BY55" s="244">
        <f t="shared" si="64"/>
        <v>0</v>
      </c>
      <c r="BZ55" s="245"/>
      <c r="CA55" s="246"/>
      <c r="CB55" s="247"/>
      <c r="CC55" s="244">
        <f t="shared" si="65"/>
        <v>0</v>
      </c>
      <c r="CD55" s="245"/>
      <c r="CE55" s="246"/>
      <c r="CF55" s="247"/>
    </row>
    <row r="56" spans="1:84" ht="15" customHeight="1" x14ac:dyDescent="0.35">
      <c r="B56" s="267"/>
      <c r="C56" s="268"/>
      <c r="D56" s="268"/>
      <c r="E56" s="269"/>
      <c r="F56" s="174"/>
      <c r="G56" s="155">
        <f t="shared" si="46"/>
        <v>0</v>
      </c>
      <c r="H56" s="19">
        <f t="shared" si="47"/>
        <v>0</v>
      </c>
      <c r="I56" s="244">
        <f t="shared" si="48"/>
        <v>0</v>
      </c>
      <c r="J56" s="245"/>
      <c r="K56" s="246"/>
      <c r="L56" s="247"/>
      <c r="M56" s="244">
        <f t="shared" si="49"/>
        <v>0</v>
      </c>
      <c r="N56" s="245"/>
      <c r="O56" s="246"/>
      <c r="P56" s="247"/>
      <c r="Q56" s="244">
        <f t="shared" si="50"/>
        <v>0</v>
      </c>
      <c r="R56" s="245"/>
      <c r="S56" s="246"/>
      <c r="T56" s="247"/>
      <c r="U56" s="244">
        <f t="shared" si="51"/>
        <v>0</v>
      </c>
      <c r="V56" s="245"/>
      <c r="W56" s="246"/>
      <c r="X56" s="247"/>
      <c r="Y56" s="244">
        <f t="shared" si="52"/>
        <v>0</v>
      </c>
      <c r="Z56" s="245"/>
      <c r="AA56" s="246"/>
      <c r="AB56" s="247"/>
      <c r="AC56" s="244">
        <f t="shared" si="53"/>
        <v>0</v>
      </c>
      <c r="AD56" s="245"/>
      <c r="AE56" s="246"/>
      <c r="AF56" s="247"/>
      <c r="AG56" s="244">
        <f t="shared" si="54"/>
        <v>0</v>
      </c>
      <c r="AH56" s="245"/>
      <c r="AI56" s="246"/>
      <c r="AJ56" s="247"/>
      <c r="AK56" s="244">
        <f t="shared" si="55"/>
        <v>0</v>
      </c>
      <c r="AL56" s="245"/>
      <c r="AM56" s="246"/>
      <c r="AN56" s="247"/>
      <c r="AO56" s="244">
        <f t="shared" si="56"/>
        <v>0</v>
      </c>
      <c r="AP56" s="245"/>
      <c r="AQ56" s="246"/>
      <c r="AR56" s="247"/>
      <c r="AS56" s="244">
        <f t="shared" si="57"/>
        <v>0</v>
      </c>
      <c r="AT56" s="245"/>
      <c r="AU56" s="246"/>
      <c r="AV56" s="247"/>
      <c r="AW56" s="244">
        <f t="shared" si="45"/>
        <v>0</v>
      </c>
      <c r="AX56" s="245"/>
      <c r="AY56" s="246"/>
      <c r="AZ56" s="247"/>
      <c r="BA56" s="244">
        <f t="shared" si="58"/>
        <v>0</v>
      </c>
      <c r="BB56" s="245"/>
      <c r="BC56" s="246"/>
      <c r="BD56" s="247"/>
      <c r="BE56" s="244">
        <f t="shared" si="59"/>
        <v>0</v>
      </c>
      <c r="BF56" s="245"/>
      <c r="BG56" s="246"/>
      <c r="BH56" s="247"/>
      <c r="BI56" s="244">
        <f t="shared" si="60"/>
        <v>0</v>
      </c>
      <c r="BJ56" s="245"/>
      <c r="BK56" s="246"/>
      <c r="BL56" s="247"/>
      <c r="BM56" s="244">
        <f t="shared" si="61"/>
        <v>0</v>
      </c>
      <c r="BN56" s="245"/>
      <c r="BO56" s="246"/>
      <c r="BP56" s="247"/>
      <c r="BQ56" s="244">
        <f t="shared" si="62"/>
        <v>0</v>
      </c>
      <c r="BR56" s="245"/>
      <c r="BS56" s="246"/>
      <c r="BT56" s="247"/>
      <c r="BU56" s="244">
        <f t="shared" si="63"/>
        <v>0</v>
      </c>
      <c r="BV56" s="245"/>
      <c r="BW56" s="246"/>
      <c r="BX56" s="247"/>
      <c r="BY56" s="244">
        <f t="shared" si="64"/>
        <v>0</v>
      </c>
      <c r="BZ56" s="245"/>
      <c r="CA56" s="246"/>
      <c r="CB56" s="247"/>
      <c r="CC56" s="244">
        <f t="shared" si="65"/>
        <v>0</v>
      </c>
      <c r="CD56" s="245"/>
      <c r="CE56" s="246"/>
      <c r="CF56" s="247"/>
    </row>
    <row r="57" spans="1:84" ht="20.149999999999999" customHeight="1" x14ac:dyDescent="0.35">
      <c r="B57" s="250" t="s">
        <v>37</v>
      </c>
      <c r="C57" s="251"/>
      <c r="D57" s="251"/>
      <c r="E57" s="251"/>
      <c r="F57" s="252"/>
      <c r="G57" s="155">
        <f>SUM(G47:G56)</f>
        <v>0</v>
      </c>
      <c r="H57" s="19">
        <f>IFERROR(G57/G$57,0)</f>
        <v>0</v>
      </c>
      <c r="I57" s="255">
        <f>IFERROR(K57/$G57,0)</f>
        <v>0</v>
      </c>
      <c r="J57" s="256"/>
      <c r="K57" s="257">
        <f>SUM(K47:L56)</f>
        <v>0</v>
      </c>
      <c r="L57" s="258"/>
      <c r="M57" s="255">
        <f>IFERROR(O57/$G57,0)</f>
        <v>0</v>
      </c>
      <c r="N57" s="256"/>
      <c r="O57" s="257">
        <f>SUM(O47:O56)</f>
        <v>0</v>
      </c>
      <c r="P57" s="258"/>
      <c r="Q57" s="255">
        <f>IFERROR(S57/$G57,0)</f>
        <v>0</v>
      </c>
      <c r="R57" s="256"/>
      <c r="S57" s="257">
        <f>SUM(S47:S56)</f>
        <v>0</v>
      </c>
      <c r="T57" s="258"/>
      <c r="U57" s="255">
        <f>IFERROR(W57/$G57,0)</f>
        <v>0</v>
      </c>
      <c r="V57" s="256"/>
      <c r="W57" s="257">
        <f>SUM(W47:W56)</f>
        <v>0</v>
      </c>
      <c r="X57" s="258"/>
      <c r="Y57" s="255">
        <f>IFERROR(AA57/$G57,0)</f>
        <v>0</v>
      </c>
      <c r="Z57" s="256"/>
      <c r="AA57" s="257">
        <f>SUM(AA47:AA56)</f>
        <v>0</v>
      </c>
      <c r="AB57" s="258"/>
      <c r="AC57" s="255">
        <f>IFERROR(AE57/$G57,0)</f>
        <v>0</v>
      </c>
      <c r="AD57" s="256"/>
      <c r="AE57" s="257">
        <f>SUM(AE47:AE56)</f>
        <v>0</v>
      </c>
      <c r="AF57" s="258"/>
      <c r="AG57" s="255">
        <f>IFERROR(AI57/$G57,0)</f>
        <v>0</v>
      </c>
      <c r="AH57" s="256"/>
      <c r="AI57" s="257">
        <f>SUM(AI47:AI56)</f>
        <v>0</v>
      </c>
      <c r="AJ57" s="258"/>
      <c r="AK57" s="255">
        <f>IFERROR(AM57/$G57,0)</f>
        <v>0</v>
      </c>
      <c r="AL57" s="256"/>
      <c r="AM57" s="257">
        <f>SUM(AM47:AM56)</f>
        <v>0</v>
      </c>
      <c r="AN57" s="258"/>
      <c r="AO57" s="255">
        <f>IFERROR(AQ57/$G57,0)</f>
        <v>0</v>
      </c>
      <c r="AP57" s="256"/>
      <c r="AQ57" s="257">
        <f>SUM(AQ47:AQ56)</f>
        <v>0</v>
      </c>
      <c r="AR57" s="258"/>
      <c r="AS57" s="255">
        <f>IFERROR(AU57/$G57,0)</f>
        <v>0</v>
      </c>
      <c r="AT57" s="256"/>
      <c r="AU57" s="257">
        <f>SUM(AU47:AU56)</f>
        <v>0</v>
      </c>
      <c r="AV57" s="258"/>
      <c r="AW57" s="255">
        <f>IFERROR(AY57/$G57,0)</f>
        <v>0</v>
      </c>
      <c r="AX57" s="256"/>
      <c r="AY57" s="257">
        <f>SUM(AY47:AY56)</f>
        <v>0</v>
      </c>
      <c r="AZ57" s="258"/>
      <c r="BA57" s="255">
        <f>IFERROR(BC57/$G57,0)</f>
        <v>0</v>
      </c>
      <c r="BB57" s="256"/>
      <c r="BC57" s="257">
        <f>SUM(BC47:BC56)</f>
        <v>0</v>
      </c>
      <c r="BD57" s="258"/>
      <c r="BE57" s="255">
        <f>IFERROR(BG57/$G57,0)</f>
        <v>0</v>
      </c>
      <c r="BF57" s="256"/>
      <c r="BG57" s="257">
        <f>SUM(BG47:BG56)</f>
        <v>0</v>
      </c>
      <c r="BH57" s="258"/>
      <c r="BI57" s="255">
        <f>IFERROR(BK57/$G57,0)</f>
        <v>0</v>
      </c>
      <c r="BJ57" s="256"/>
      <c r="BK57" s="257">
        <f>SUM(BK47:BK56)</f>
        <v>0</v>
      </c>
      <c r="BL57" s="258"/>
      <c r="BM57" s="255">
        <f>IFERROR(BO57/$G57,0)</f>
        <v>0</v>
      </c>
      <c r="BN57" s="256"/>
      <c r="BO57" s="257">
        <f>SUM(BO47:BO56)</f>
        <v>0</v>
      </c>
      <c r="BP57" s="258"/>
      <c r="BQ57" s="255">
        <f>IFERROR(BS57/$G57,0)</f>
        <v>0</v>
      </c>
      <c r="BR57" s="256"/>
      <c r="BS57" s="257">
        <f>SUM(BS47:BS56)</f>
        <v>0</v>
      </c>
      <c r="BT57" s="258"/>
      <c r="BU57" s="255">
        <f>IFERROR(BW57/$G57,0)</f>
        <v>0</v>
      </c>
      <c r="BV57" s="256"/>
      <c r="BW57" s="257">
        <f>SUM(BW47:BW56)</f>
        <v>0</v>
      </c>
      <c r="BX57" s="258"/>
      <c r="BY57" s="255">
        <f>IFERROR(CA57/$G57,0)</f>
        <v>0</v>
      </c>
      <c r="BZ57" s="256"/>
      <c r="CA57" s="257">
        <f>SUM(CA47:CA56)</f>
        <v>0</v>
      </c>
      <c r="CB57" s="258"/>
      <c r="CC57" s="255">
        <f>IF(CE57=0,0,CB57/CB$57)</f>
        <v>0</v>
      </c>
      <c r="CD57" s="256"/>
      <c r="CE57" s="257">
        <f>SUM(CE47:CE56)</f>
        <v>0</v>
      </c>
      <c r="CF57" s="258"/>
    </row>
    <row r="58" spans="1:84" ht="14.25" customHeight="1" x14ac:dyDescent="0.35">
      <c r="B58" s="11"/>
      <c r="C58" s="11"/>
      <c r="D58" s="11"/>
      <c r="E58" s="11"/>
      <c r="F58" s="11"/>
      <c r="G58" s="159"/>
      <c r="H58" s="240"/>
      <c r="M58" s="176"/>
      <c r="N58" s="176"/>
      <c r="Q58" s="176"/>
      <c r="R58" s="176"/>
      <c r="U58" s="176"/>
      <c r="V58" s="176"/>
      <c r="Y58" s="176"/>
      <c r="Z58" s="176"/>
      <c r="AC58" s="176"/>
      <c r="AD58" s="176"/>
      <c r="AG58" s="176"/>
      <c r="AH58" s="176"/>
      <c r="AK58" s="176"/>
      <c r="AL58" s="176"/>
      <c r="AO58" s="176"/>
      <c r="AP58" s="176"/>
      <c r="AS58" s="176"/>
      <c r="AT58" s="176"/>
      <c r="AW58" s="177"/>
      <c r="AX58" s="177"/>
      <c r="BA58" s="176"/>
      <c r="BB58" s="176"/>
      <c r="BE58" s="176"/>
      <c r="BF58" s="176"/>
      <c r="BI58" s="176"/>
      <c r="BJ58" s="176"/>
      <c r="BM58" s="176"/>
      <c r="BN58" s="176"/>
      <c r="BQ58" s="176"/>
      <c r="BR58" s="176"/>
      <c r="BU58" s="176"/>
      <c r="BV58" s="176"/>
      <c r="BY58" s="176"/>
      <c r="BZ58" s="176"/>
      <c r="CC58" s="176"/>
      <c r="CD58" s="176"/>
    </row>
    <row r="59" spans="1:84" s="29" customFormat="1" ht="20.149999999999999" customHeight="1" x14ac:dyDescent="0.35">
      <c r="A59" s="71"/>
      <c r="B59" s="250" t="s">
        <v>40</v>
      </c>
      <c r="C59" s="251"/>
      <c r="D59" s="251"/>
      <c r="E59" s="251"/>
      <c r="F59" s="252"/>
      <c r="G59" s="155">
        <f>G44+G57</f>
        <v>0</v>
      </c>
      <c r="H59" s="19">
        <f>IFERROR(G59/G$59,0)</f>
        <v>0</v>
      </c>
      <c r="I59" s="323">
        <f>IFERROR(K59/$G$59,0)</f>
        <v>0</v>
      </c>
      <c r="J59" s="324"/>
      <c r="K59" s="325">
        <f>K44+K57</f>
        <v>0</v>
      </c>
      <c r="L59" s="326"/>
      <c r="M59" s="332">
        <f>IFERROR(O59/$G$59,0)</f>
        <v>0</v>
      </c>
      <c r="N59" s="333"/>
      <c r="O59" s="325">
        <f>O44+O57</f>
        <v>0</v>
      </c>
      <c r="P59" s="326"/>
      <c r="Q59" s="332">
        <f>IFERROR(S59/$G$59,0)</f>
        <v>0</v>
      </c>
      <c r="R59" s="333"/>
      <c r="S59" s="325">
        <f>S44+S57</f>
        <v>0</v>
      </c>
      <c r="T59" s="326"/>
      <c r="U59" s="332">
        <f>IFERROR(W59/$G$59,0)</f>
        <v>0</v>
      </c>
      <c r="V59" s="333"/>
      <c r="W59" s="325">
        <f>W44+W57</f>
        <v>0</v>
      </c>
      <c r="X59" s="326"/>
      <c r="Y59" s="332">
        <f>IFERROR(AA59/$G$59,0)</f>
        <v>0</v>
      </c>
      <c r="Z59" s="333"/>
      <c r="AA59" s="325">
        <f>AA44+AA57</f>
        <v>0</v>
      </c>
      <c r="AB59" s="326"/>
      <c r="AC59" s="332">
        <f>IFERROR(AE59/$G$59,0)</f>
        <v>0</v>
      </c>
      <c r="AD59" s="333"/>
      <c r="AE59" s="325">
        <f>AE44+AE57</f>
        <v>0</v>
      </c>
      <c r="AF59" s="326"/>
      <c r="AG59" s="332">
        <f>IFERROR(AI59/$G$59,0)</f>
        <v>0</v>
      </c>
      <c r="AH59" s="333"/>
      <c r="AI59" s="325">
        <f>AI44+AI57</f>
        <v>0</v>
      </c>
      <c r="AJ59" s="326"/>
      <c r="AK59" s="332">
        <f>IFERROR(AM59/$G$59,0)</f>
        <v>0</v>
      </c>
      <c r="AL59" s="333"/>
      <c r="AM59" s="325">
        <f>AM44+AM57</f>
        <v>0</v>
      </c>
      <c r="AN59" s="326"/>
      <c r="AO59" s="332">
        <f>IFERROR(AQ59/$G$59,0)</f>
        <v>0</v>
      </c>
      <c r="AP59" s="333"/>
      <c r="AQ59" s="325">
        <f>AQ44+AQ57</f>
        <v>0</v>
      </c>
      <c r="AR59" s="326"/>
      <c r="AS59" s="332">
        <f>IFERROR(AU59/$G$59,0)</f>
        <v>0</v>
      </c>
      <c r="AT59" s="333"/>
      <c r="AU59" s="325">
        <f>AU44+AU57</f>
        <v>0</v>
      </c>
      <c r="AV59" s="326"/>
      <c r="AW59" s="332">
        <f>IFERROR(AY59/$G$59,0)</f>
        <v>0</v>
      </c>
      <c r="AX59" s="333"/>
      <c r="AY59" s="325">
        <f>AY44+AY57</f>
        <v>0</v>
      </c>
      <c r="AZ59" s="326"/>
      <c r="BA59" s="332">
        <f>IFERROR(BC59/$G$59,0)</f>
        <v>0</v>
      </c>
      <c r="BB59" s="333"/>
      <c r="BC59" s="325">
        <f>BC44+BC57</f>
        <v>0</v>
      </c>
      <c r="BD59" s="326"/>
      <c r="BE59" s="332">
        <f>IFERROR(BG59/$G$59,0)</f>
        <v>0</v>
      </c>
      <c r="BF59" s="333"/>
      <c r="BG59" s="325">
        <f>BG44+BG57</f>
        <v>0</v>
      </c>
      <c r="BH59" s="326"/>
      <c r="BI59" s="332">
        <f>IFERROR(BK59/$G$59,0)</f>
        <v>0</v>
      </c>
      <c r="BJ59" s="333"/>
      <c r="BK59" s="325">
        <f>BK44+BK57</f>
        <v>0</v>
      </c>
      <c r="BL59" s="326"/>
      <c r="BM59" s="332">
        <f>IFERROR(BO59/$G$59,0)</f>
        <v>0</v>
      </c>
      <c r="BN59" s="333"/>
      <c r="BO59" s="325">
        <f>BO44+BO57</f>
        <v>0</v>
      </c>
      <c r="BP59" s="326"/>
      <c r="BQ59" s="332">
        <f>IFERROR(BS59/$G$59,0)</f>
        <v>0</v>
      </c>
      <c r="BR59" s="333"/>
      <c r="BS59" s="325">
        <f>BS44+BS57</f>
        <v>0</v>
      </c>
      <c r="BT59" s="326"/>
      <c r="BU59" s="332">
        <f>IFERROR(BW59/$G$59,0)</f>
        <v>0</v>
      </c>
      <c r="BV59" s="333"/>
      <c r="BW59" s="325">
        <f>BW44+BW57</f>
        <v>0</v>
      </c>
      <c r="BX59" s="326"/>
      <c r="BY59" s="332">
        <f>IFERROR(CA59/$G$59,0)</f>
        <v>0</v>
      </c>
      <c r="BZ59" s="333"/>
      <c r="CA59" s="325">
        <f>CA44+CA57</f>
        <v>0</v>
      </c>
      <c r="CB59" s="326"/>
      <c r="CC59" s="332">
        <f>IFERROR(CE59/$G$59,0)</f>
        <v>0</v>
      </c>
      <c r="CD59" s="333"/>
      <c r="CE59" s="325">
        <f>CE44+CE57</f>
        <v>0</v>
      </c>
      <c r="CF59" s="326"/>
    </row>
    <row r="60" spans="1:84" x14ac:dyDescent="0.35">
      <c r="B60" s="11"/>
      <c r="C60" s="11"/>
      <c r="D60" s="11"/>
      <c r="E60" s="11"/>
      <c r="F60" s="11"/>
      <c r="G60" s="159"/>
      <c r="H60" s="240"/>
      <c r="M60" s="176"/>
      <c r="N60" s="176"/>
      <c r="Q60" s="176"/>
      <c r="R60" s="176"/>
      <c r="U60" s="176"/>
      <c r="V60" s="176"/>
      <c r="Y60" s="176"/>
      <c r="Z60" s="176"/>
      <c r="AC60" s="176"/>
      <c r="AD60" s="176"/>
      <c r="AG60" s="176"/>
      <c r="AH60" s="176"/>
      <c r="AK60" s="176"/>
      <c r="AL60" s="176"/>
      <c r="AO60" s="176"/>
      <c r="AP60" s="176"/>
      <c r="AS60" s="176"/>
      <c r="AT60" s="176"/>
      <c r="AW60" s="177"/>
      <c r="AX60" s="177"/>
      <c r="AY60" s="17"/>
      <c r="BA60" s="176"/>
      <c r="BB60" s="176"/>
      <c r="BE60" s="176"/>
      <c r="BF60" s="176"/>
      <c r="BI60" s="176"/>
      <c r="BJ60" s="176"/>
      <c r="BM60" s="176"/>
      <c r="BN60" s="176"/>
      <c r="BQ60" s="176"/>
      <c r="BR60" s="176"/>
      <c r="BU60" s="176"/>
      <c r="BV60" s="176"/>
      <c r="BY60" s="176"/>
      <c r="BZ60" s="176"/>
      <c r="CC60" s="176"/>
      <c r="CD60" s="176"/>
    </row>
    <row r="61" spans="1:84" s="105" customFormat="1" ht="29.25" customHeight="1" x14ac:dyDescent="0.3">
      <c r="A61" s="125" t="s">
        <v>41</v>
      </c>
      <c r="B61" s="301" t="s">
        <v>159</v>
      </c>
      <c r="C61" s="302"/>
      <c r="D61" s="302"/>
      <c r="E61" s="302"/>
      <c r="F61" s="303"/>
      <c r="G61" s="74" t="s">
        <v>121</v>
      </c>
      <c r="H61" s="170" t="s">
        <v>31</v>
      </c>
      <c r="I61" s="307" t="s">
        <v>31</v>
      </c>
      <c r="J61" s="309"/>
      <c r="K61" s="294" t="s">
        <v>122</v>
      </c>
      <c r="L61" s="296"/>
      <c r="M61" s="307" t="s">
        <v>31</v>
      </c>
      <c r="N61" s="309"/>
      <c r="O61" s="294" t="s">
        <v>122</v>
      </c>
      <c r="P61" s="296"/>
      <c r="Q61" s="307" t="s">
        <v>31</v>
      </c>
      <c r="R61" s="309"/>
      <c r="S61" s="294" t="s">
        <v>122</v>
      </c>
      <c r="T61" s="296"/>
      <c r="U61" s="307" t="s">
        <v>31</v>
      </c>
      <c r="V61" s="309"/>
      <c r="W61" s="294" t="s">
        <v>122</v>
      </c>
      <c r="X61" s="296"/>
      <c r="Y61" s="307" t="s">
        <v>31</v>
      </c>
      <c r="Z61" s="309"/>
      <c r="AA61" s="294" t="s">
        <v>122</v>
      </c>
      <c r="AB61" s="296"/>
      <c r="AC61" s="307" t="s">
        <v>31</v>
      </c>
      <c r="AD61" s="309"/>
      <c r="AE61" s="294" t="s">
        <v>122</v>
      </c>
      <c r="AF61" s="296"/>
      <c r="AG61" s="307" t="s">
        <v>31</v>
      </c>
      <c r="AH61" s="309"/>
      <c r="AI61" s="294" t="s">
        <v>122</v>
      </c>
      <c r="AJ61" s="296"/>
      <c r="AK61" s="307" t="s">
        <v>31</v>
      </c>
      <c r="AL61" s="309"/>
      <c r="AM61" s="294" t="s">
        <v>28</v>
      </c>
      <c r="AN61" s="296"/>
      <c r="AO61" s="307" t="s">
        <v>31</v>
      </c>
      <c r="AP61" s="309"/>
      <c r="AQ61" s="294" t="s">
        <v>122</v>
      </c>
      <c r="AR61" s="296"/>
      <c r="AS61" s="307" t="s">
        <v>31</v>
      </c>
      <c r="AT61" s="309"/>
      <c r="AU61" s="294" t="s">
        <v>122</v>
      </c>
      <c r="AV61" s="296"/>
      <c r="AW61" s="307" t="s">
        <v>31</v>
      </c>
      <c r="AX61" s="309"/>
      <c r="AY61" s="294" t="s">
        <v>122</v>
      </c>
      <c r="AZ61" s="296"/>
      <c r="BA61" s="307" t="s">
        <v>31</v>
      </c>
      <c r="BB61" s="309"/>
      <c r="BC61" s="294" t="s">
        <v>122</v>
      </c>
      <c r="BD61" s="296"/>
      <c r="BE61" s="307" t="s">
        <v>31</v>
      </c>
      <c r="BF61" s="309"/>
      <c r="BG61" s="294" t="s">
        <v>122</v>
      </c>
      <c r="BH61" s="296"/>
      <c r="BI61" s="307" t="s">
        <v>31</v>
      </c>
      <c r="BJ61" s="309"/>
      <c r="BK61" s="294" t="s">
        <v>28</v>
      </c>
      <c r="BL61" s="296"/>
      <c r="BM61" s="307" t="s">
        <v>31</v>
      </c>
      <c r="BN61" s="309"/>
      <c r="BO61" s="294" t="s">
        <v>122</v>
      </c>
      <c r="BP61" s="296"/>
      <c r="BQ61" s="307" t="s">
        <v>31</v>
      </c>
      <c r="BR61" s="309"/>
      <c r="BS61" s="294" t="s">
        <v>28</v>
      </c>
      <c r="BT61" s="296"/>
      <c r="BU61" s="307" t="s">
        <v>31</v>
      </c>
      <c r="BV61" s="309"/>
      <c r="BW61" s="294" t="s">
        <v>122</v>
      </c>
      <c r="BX61" s="296"/>
      <c r="BY61" s="307" t="s">
        <v>31</v>
      </c>
      <c r="BZ61" s="309"/>
      <c r="CA61" s="294" t="s">
        <v>122</v>
      </c>
      <c r="CB61" s="296"/>
      <c r="CC61" s="307" t="s">
        <v>31</v>
      </c>
      <c r="CD61" s="309"/>
      <c r="CE61" s="294" t="s">
        <v>122</v>
      </c>
      <c r="CF61" s="296"/>
    </row>
    <row r="62" spans="1:84" x14ac:dyDescent="0.35">
      <c r="B62" s="267"/>
      <c r="C62" s="268"/>
      <c r="D62" s="268"/>
      <c r="E62" s="269"/>
      <c r="F62" s="174"/>
      <c r="G62" s="155">
        <f>K62+O62+S62+W62+AA62+AE62+AI62+AM62+AQ62+AU62+BC62+BG62+BK62+BO62+BS62+BW62+CA62+CE62+AY62</f>
        <v>0</v>
      </c>
      <c r="H62" s="19">
        <f>IFERROR(G62/G$72,0)</f>
        <v>0</v>
      </c>
      <c r="I62" s="313">
        <f>IF(K$72=0,0,K62/K$72)</f>
        <v>0</v>
      </c>
      <c r="J62" s="314"/>
      <c r="K62" s="315"/>
      <c r="L62" s="316"/>
      <c r="M62" s="319">
        <f>IF(O$72=0,0,O62/O$72)</f>
        <v>0</v>
      </c>
      <c r="N62" s="320"/>
      <c r="O62" s="246"/>
      <c r="P62" s="247"/>
      <c r="Q62" s="319">
        <f>IF(S$72=0,0,S62/S$72)</f>
        <v>0</v>
      </c>
      <c r="R62" s="320"/>
      <c r="S62" s="246"/>
      <c r="T62" s="247"/>
      <c r="U62" s="319">
        <f>IF(W$72=0,0,W62/W$72)</f>
        <v>0</v>
      </c>
      <c r="V62" s="320"/>
      <c r="W62" s="246"/>
      <c r="X62" s="247"/>
      <c r="Y62" s="319">
        <f>IF(AA$72=0,0,AA62/AA$72)</f>
        <v>0</v>
      </c>
      <c r="Z62" s="320"/>
      <c r="AA62" s="246"/>
      <c r="AB62" s="247"/>
      <c r="AC62" s="319">
        <f>IF(AE$72=0,0,AE62/AE$72)</f>
        <v>0</v>
      </c>
      <c r="AD62" s="320"/>
      <c r="AE62" s="246"/>
      <c r="AF62" s="247"/>
      <c r="AG62" s="319">
        <f>IF(AI$72=0,0,AI62/AI$72)</f>
        <v>0</v>
      </c>
      <c r="AH62" s="320"/>
      <c r="AI62" s="246"/>
      <c r="AJ62" s="247"/>
      <c r="AK62" s="319">
        <f>IF(AM$72=0,0,AM62/AM$72)</f>
        <v>0</v>
      </c>
      <c r="AL62" s="320"/>
      <c r="AM62" s="246"/>
      <c r="AN62" s="247"/>
      <c r="AO62" s="319">
        <f>IF(AQ$72=0,0,AQ62/AQ$72)</f>
        <v>0</v>
      </c>
      <c r="AP62" s="320"/>
      <c r="AQ62" s="246"/>
      <c r="AR62" s="247"/>
      <c r="AS62" s="319">
        <f>IF(AU$72=0,0,AU62/AU$72)</f>
        <v>0</v>
      </c>
      <c r="AT62" s="320"/>
      <c r="AU62" s="246"/>
      <c r="AV62" s="247"/>
      <c r="AW62" s="319">
        <f>IF(AY$72=0,0,AY62/AY$72)</f>
        <v>0</v>
      </c>
      <c r="AX62" s="320"/>
      <c r="AY62" s="246"/>
      <c r="AZ62" s="247"/>
      <c r="BA62" s="319">
        <f>IF(BC$72=0,0,BC62/BC$72)</f>
        <v>0</v>
      </c>
      <c r="BB62" s="320"/>
      <c r="BC62" s="246"/>
      <c r="BD62" s="247"/>
      <c r="BE62" s="319">
        <f>IF(BG$72=0,0,BG62/BG$72)</f>
        <v>0</v>
      </c>
      <c r="BF62" s="320"/>
      <c r="BG62" s="246"/>
      <c r="BH62" s="247"/>
      <c r="BI62" s="319">
        <f>IF(BK$72=0,0,BK62/BK$72)</f>
        <v>0</v>
      </c>
      <c r="BJ62" s="320"/>
      <c r="BK62" s="246"/>
      <c r="BL62" s="247"/>
      <c r="BM62" s="319">
        <f>IF(BO$72=0,0,BO62/BO$72)</f>
        <v>0</v>
      </c>
      <c r="BN62" s="320"/>
      <c r="BO62" s="246"/>
      <c r="BP62" s="247"/>
      <c r="BQ62" s="319">
        <f>IF(BS$72=0,0,BS62/BS$72)</f>
        <v>0</v>
      </c>
      <c r="BR62" s="320"/>
      <c r="BS62" s="246"/>
      <c r="BT62" s="247"/>
      <c r="BU62" s="319">
        <f>IF(BW$72=0,0,BW62/BW$72)</f>
        <v>0</v>
      </c>
      <c r="BV62" s="320"/>
      <c r="BW62" s="246"/>
      <c r="BX62" s="247"/>
      <c r="BY62" s="319">
        <f>IF(CA$72=0,0,CA62/CA$72)</f>
        <v>0</v>
      </c>
      <c r="BZ62" s="320"/>
      <c r="CA62" s="246"/>
      <c r="CB62" s="247"/>
      <c r="CC62" s="319">
        <f>IF(CE$72=0,0,CE62/CE$72)</f>
        <v>0</v>
      </c>
      <c r="CD62" s="320"/>
      <c r="CE62" s="246"/>
      <c r="CF62" s="247"/>
    </row>
    <row r="63" spans="1:84" x14ac:dyDescent="0.35">
      <c r="B63" s="267"/>
      <c r="C63" s="268"/>
      <c r="D63" s="268"/>
      <c r="E63" s="269"/>
      <c r="F63" s="174"/>
      <c r="G63" s="155">
        <f>K63+O63+S63+W63+AA63+AE63+AI63+AM63+AQ63+AU63+BC63+BG63+BK63+BO63+BS63+BW63+CA63+CE63+AY63</f>
        <v>0</v>
      </c>
      <c r="H63" s="19">
        <f t="shared" ref="H63:H71" si="66">IFERROR(G63/G$72,0)</f>
        <v>0</v>
      </c>
      <c r="I63" s="313">
        <f t="shared" ref="I63:I71" si="67">IF(K$72=0,0,K63/K$72)</f>
        <v>0</v>
      </c>
      <c r="J63" s="314"/>
      <c r="K63" s="315"/>
      <c r="L63" s="316"/>
      <c r="M63" s="319">
        <f t="shared" ref="M63:M71" si="68">IF(O$72=0,0,O63/O$72)</f>
        <v>0</v>
      </c>
      <c r="N63" s="320"/>
      <c r="O63" s="246"/>
      <c r="P63" s="247"/>
      <c r="Q63" s="319">
        <f t="shared" ref="Q63:Q71" si="69">IF(S$72=0,0,S63/S$72)</f>
        <v>0</v>
      </c>
      <c r="R63" s="320"/>
      <c r="S63" s="246"/>
      <c r="T63" s="247"/>
      <c r="U63" s="319">
        <f t="shared" ref="U63:U71" si="70">IF(W$72=0,0,W63/W$72)</f>
        <v>0</v>
      </c>
      <c r="V63" s="320"/>
      <c r="W63" s="246"/>
      <c r="X63" s="247"/>
      <c r="Y63" s="319">
        <f t="shared" ref="Y63:Y71" si="71">IF(AA$72=0,0,AA63/AA$72)</f>
        <v>0</v>
      </c>
      <c r="Z63" s="320"/>
      <c r="AA63" s="246"/>
      <c r="AB63" s="247"/>
      <c r="AC63" s="319">
        <f t="shared" ref="AC63:AC71" si="72">IF(AE$72=0,0,AE63/AE$72)</f>
        <v>0</v>
      </c>
      <c r="AD63" s="320"/>
      <c r="AE63" s="246"/>
      <c r="AF63" s="247"/>
      <c r="AG63" s="319">
        <f t="shared" ref="AG63:AG71" si="73">IF(AI$72=0,0,AI63/AI$72)</f>
        <v>0</v>
      </c>
      <c r="AH63" s="320"/>
      <c r="AI63" s="246"/>
      <c r="AJ63" s="247"/>
      <c r="AK63" s="319">
        <f t="shared" ref="AK63:AK71" si="74">IF(AM$72=0,0,AM63/AM$72)</f>
        <v>0</v>
      </c>
      <c r="AL63" s="320"/>
      <c r="AM63" s="246"/>
      <c r="AN63" s="247"/>
      <c r="AO63" s="319">
        <f t="shared" ref="AO63:AO71" si="75">IF(AQ$72=0,0,AQ63/AQ$72)</f>
        <v>0</v>
      </c>
      <c r="AP63" s="320"/>
      <c r="AQ63" s="246"/>
      <c r="AR63" s="247"/>
      <c r="AS63" s="319">
        <f t="shared" ref="AS63:AS71" si="76">IF(AU$72=0,0,AU63/AU$72)</f>
        <v>0</v>
      </c>
      <c r="AT63" s="320"/>
      <c r="AU63" s="246"/>
      <c r="AV63" s="247"/>
      <c r="AW63" s="319">
        <f t="shared" ref="AW63:AW71" si="77">IF(AY$72=0,0,AY63/AY$72)</f>
        <v>0</v>
      </c>
      <c r="AX63" s="320"/>
      <c r="AY63" s="246"/>
      <c r="AZ63" s="247"/>
      <c r="BA63" s="319">
        <f t="shared" ref="BA63:BA71" si="78">IF(BC$72=0,0,BC63/BC$72)</f>
        <v>0</v>
      </c>
      <c r="BB63" s="320"/>
      <c r="BC63" s="246"/>
      <c r="BD63" s="247"/>
      <c r="BE63" s="319">
        <f>IF(BG$72=0,0,BG63/BG$72)</f>
        <v>0</v>
      </c>
      <c r="BF63" s="320"/>
      <c r="BG63" s="246"/>
      <c r="BH63" s="247"/>
      <c r="BI63" s="319">
        <f>IF(BK$72=0,0,BK63/BK$72)</f>
        <v>0</v>
      </c>
      <c r="BJ63" s="320"/>
      <c r="BK63" s="246"/>
      <c r="BL63" s="247"/>
      <c r="BM63" s="319">
        <f>IF(BO$72=0,0,BO63/BO$72)</f>
        <v>0</v>
      </c>
      <c r="BN63" s="320"/>
      <c r="BO63" s="246"/>
      <c r="BP63" s="247"/>
      <c r="BQ63" s="319">
        <f>IF(BS$72=0,0,BS63/BS$72)</f>
        <v>0</v>
      </c>
      <c r="BR63" s="320"/>
      <c r="BS63" s="246"/>
      <c r="BT63" s="247"/>
      <c r="BU63" s="319">
        <f>IF(BW$72=0,0,BW63/BW$72)</f>
        <v>0</v>
      </c>
      <c r="BV63" s="320"/>
      <c r="BW63" s="246"/>
      <c r="BX63" s="247"/>
      <c r="BY63" s="319">
        <f>IF(CA$72=0,0,CA63/CA$72)</f>
        <v>0</v>
      </c>
      <c r="BZ63" s="320"/>
      <c r="CA63" s="246"/>
      <c r="CB63" s="247"/>
      <c r="CC63" s="319">
        <f>IF(CE$72=0,0,CE63/CE$72)</f>
        <v>0</v>
      </c>
      <c r="CD63" s="320"/>
      <c r="CE63" s="246"/>
      <c r="CF63" s="247"/>
    </row>
    <row r="64" spans="1:84" x14ac:dyDescent="0.35">
      <c r="B64" s="267"/>
      <c r="C64" s="268"/>
      <c r="D64" s="268"/>
      <c r="E64" s="269"/>
      <c r="F64" s="174"/>
      <c r="G64" s="155">
        <f>K64+O64+S64+W64+AA64+AE64+AI64+AM64+AQ64+AU64+BC64+BG64+BK64+BO64+BS64+BW64+CA64+CE64+AY64</f>
        <v>0</v>
      </c>
      <c r="H64" s="19">
        <f t="shared" si="66"/>
        <v>0</v>
      </c>
      <c r="I64" s="313">
        <f t="shared" si="67"/>
        <v>0</v>
      </c>
      <c r="J64" s="314"/>
      <c r="K64" s="317"/>
      <c r="L64" s="318"/>
      <c r="M64" s="319">
        <f t="shared" si="68"/>
        <v>0</v>
      </c>
      <c r="N64" s="320"/>
      <c r="O64" s="321"/>
      <c r="P64" s="322"/>
      <c r="Q64" s="319">
        <f t="shared" si="69"/>
        <v>0</v>
      </c>
      <c r="R64" s="320"/>
      <c r="S64" s="321"/>
      <c r="T64" s="322"/>
      <c r="U64" s="319">
        <f t="shared" si="70"/>
        <v>0</v>
      </c>
      <c r="V64" s="320"/>
      <c r="W64" s="321"/>
      <c r="X64" s="322"/>
      <c r="Y64" s="319">
        <f t="shared" si="71"/>
        <v>0</v>
      </c>
      <c r="Z64" s="320"/>
      <c r="AA64" s="321"/>
      <c r="AB64" s="322"/>
      <c r="AC64" s="319">
        <f t="shared" si="72"/>
        <v>0</v>
      </c>
      <c r="AD64" s="320"/>
      <c r="AE64" s="321"/>
      <c r="AF64" s="322"/>
      <c r="AG64" s="319">
        <f t="shared" si="73"/>
        <v>0</v>
      </c>
      <c r="AH64" s="320"/>
      <c r="AI64" s="321"/>
      <c r="AJ64" s="322"/>
      <c r="AK64" s="319">
        <f t="shared" si="74"/>
        <v>0</v>
      </c>
      <c r="AL64" s="320"/>
      <c r="AM64" s="321"/>
      <c r="AN64" s="322"/>
      <c r="AO64" s="319">
        <f t="shared" si="75"/>
        <v>0</v>
      </c>
      <c r="AP64" s="320"/>
      <c r="AQ64" s="321"/>
      <c r="AR64" s="322"/>
      <c r="AS64" s="319">
        <f t="shared" si="76"/>
        <v>0</v>
      </c>
      <c r="AT64" s="320"/>
      <c r="AU64" s="321"/>
      <c r="AV64" s="322"/>
      <c r="AW64" s="319">
        <f t="shared" si="77"/>
        <v>0</v>
      </c>
      <c r="AX64" s="320"/>
      <c r="AY64" s="321"/>
      <c r="AZ64" s="322"/>
      <c r="BA64" s="319">
        <f t="shared" si="78"/>
        <v>0</v>
      </c>
      <c r="BB64" s="320"/>
      <c r="BC64" s="321"/>
      <c r="BD64" s="322"/>
      <c r="BE64" s="319">
        <f t="shared" ref="BE64:BE71" si="79">IF(BG$72=0,0,BG64/BG$72)</f>
        <v>0</v>
      </c>
      <c r="BF64" s="320"/>
      <c r="BG64" s="321"/>
      <c r="BH64" s="322"/>
      <c r="BI64" s="319">
        <f t="shared" ref="BI64:BI71" si="80">IF(BK$72=0,0,BK64/BK$72)</f>
        <v>0</v>
      </c>
      <c r="BJ64" s="320"/>
      <c r="BK64" s="321"/>
      <c r="BL64" s="322"/>
      <c r="BM64" s="319">
        <f t="shared" ref="BM64:BM71" si="81">IF(BO$72=0,0,BO64/BO$72)</f>
        <v>0</v>
      </c>
      <c r="BN64" s="320"/>
      <c r="BO64" s="321"/>
      <c r="BP64" s="322"/>
      <c r="BQ64" s="319">
        <f t="shared" ref="BQ64:BQ71" si="82">IF(BS$72=0,0,BS64/BS$72)</f>
        <v>0</v>
      </c>
      <c r="BR64" s="320"/>
      <c r="BS64" s="321"/>
      <c r="BT64" s="322"/>
      <c r="BU64" s="319">
        <f t="shared" ref="BU64:BU71" si="83">IF(BW$72=0,0,BW64/BW$72)</f>
        <v>0</v>
      </c>
      <c r="BV64" s="320"/>
      <c r="BW64" s="321"/>
      <c r="BX64" s="322"/>
      <c r="BY64" s="319">
        <f t="shared" ref="BY64:BY71" si="84">IF(CA$72=0,0,CA64/CA$72)</f>
        <v>0</v>
      </c>
      <c r="BZ64" s="320"/>
      <c r="CA64" s="321"/>
      <c r="CB64" s="322"/>
      <c r="CC64" s="319">
        <f t="shared" ref="CC64:CC71" si="85">IF(CE$72=0,0,CE64/CE$72)</f>
        <v>0</v>
      </c>
      <c r="CD64" s="320"/>
      <c r="CE64" s="321"/>
      <c r="CF64" s="322"/>
    </row>
    <row r="65" spans="2:84" x14ac:dyDescent="0.35">
      <c r="B65" s="267"/>
      <c r="C65" s="268"/>
      <c r="D65" s="268"/>
      <c r="E65" s="269"/>
      <c r="F65" s="174"/>
      <c r="G65" s="155">
        <f t="shared" ref="G65:G71" si="86">K65+O65+S65+W65+AA65+AE65+AI65+AM65+AQ65+AU65+BC65+BG65+BK65+BO65+BS65+BW65+CA65+CE65+AY65</f>
        <v>0</v>
      </c>
      <c r="H65" s="19">
        <f t="shared" si="66"/>
        <v>0</v>
      </c>
      <c r="I65" s="313">
        <f t="shared" si="67"/>
        <v>0</v>
      </c>
      <c r="J65" s="314"/>
      <c r="K65" s="317"/>
      <c r="L65" s="318"/>
      <c r="M65" s="319">
        <f t="shared" si="68"/>
        <v>0</v>
      </c>
      <c r="N65" s="320"/>
      <c r="O65" s="321"/>
      <c r="P65" s="322"/>
      <c r="Q65" s="319">
        <f t="shared" si="69"/>
        <v>0</v>
      </c>
      <c r="R65" s="320"/>
      <c r="S65" s="321"/>
      <c r="T65" s="322"/>
      <c r="U65" s="319">
        <f t="shared" si="70"/>
        <v>0</v>
      </c>
      <c r="V65" s="320"/>
      <c r="W65" s="321"/>
      <c r="X65" s="322"/>
      <c r="Y65" s="319">
        <f t="shared" si="71"/>
        <v>0</v>
      </c>
      <c r="Z65" s="320"/>
      <c r="AA65" s="321"/>
      <c r="AB65" s="322"/>
      <c r="AC65" s="319">
        <f t="shared" si="72"/>
        <v>0</v>
      </c>
      <c r="AD65" s="320"/>
      <c r="AE65" s="321"/>
      <c r="AF65" s="322"/>
      <c r="AG65" s="319">
        <f t="shared" si="73"/>
        <v>0</v>
      </c>
      <c r="AH65" s="320"/>
      <c r="AI65" s="321"/>
      <c r="AJ65" s="322"/>
      <c r="AK65" s="319">
        <f t="shared" si="74"/>
        <v>0</v>
      </c>
      <c r="AL65" s="320"/>
      <c r="AM65" s="321"/>
      <c r="AN65" s="322"/>
      <c r="AO65" s="319">
        <f t="shared" si="75"/>
        <v>0</v>
      </c>
      <c r="AP65" s="320"/>
      <c r="AQ65" s="321"/>
      <c r="AR65" s="322"/>
      <c r="AS65" s="319">
        <f t="shared" si="76"/>
        <v>0</v>
      </c>
      <c r="AT65" s="320"/>
      <c r="AU65" s="321"/>
      <c r="AV65" s="322"/>
      <c r="AW65" s="319">
        <f t="shared" si="77"/>
        <v>0</v>
      </c>
      <c r="AX65" s="320"/>
      <c r="AY65" s="321"/>
      <c r="AZ65" s="322"/>
      <c r="BA65" s="319">
        <f t="shared" si="78"/>
        <v>0</v>
      </c>
      <c r="BB65" s="320"/>
      <c r="BC65" s="321"/>
      <c r="BD65" s="322"/>
      <c r="BE65" s="319">
        <f t="shared" si="79"/>
        <v>0</v>
      </c>
      <c r="BF65" s="320"/>
      <c r="BG65" s="321"/>
      <c r="BH65" s="322"/>
      <c r="BI65" s="319">
        <f t="shared" si="80"/>
        <v>0</v>
      </c>
      <c r="BJ65" s="320"/>
      <c r="BK65" s="321"/>
      <c r="BL65" s="322"/>
      <c r="BM65" s="319">
        <f t="shared" si="81"/>
        <v>0</v>
      </c>
      <c r="BN65" s="320"/>
      <c r="BO65" s="321"/>
      <c r="BP65" s="322"/>
      <c r="BQ65" s="319">
        <f t="shared" si="82"/>
        <v>0</v>
      </c>
      <c r="BR65" s="320"/>
      <c r="BS65" s="321"/>
      <c r="BT65" s="322"/>
      <c r="BU65" s="319">
        <f t="shared" si="83"/>
        <v>0</v>
      </c>
      <c r="BV65" s="320"/>
      <c r="BW65" s="321"/>
      <c r="BX65" s="322"/>
      <c r="BY65" s="319">
        <f t="shared" si="84"/>
        <v>0</v>
      </c>
      <c r="BZ65" s="320"/>
      <c r="CA65" s="321"/>
      <c r="CB65" s="322"/>
      <c r="CC65" s="319">
        <f t="shared" si="85"/>
        <v>0</v>
      </c>
      <c r="CD65" s="320"/>
      <c r="CE65" s="321"/>
      <c r="CF65" s="322"/>
    </row>
    <row r="66" spans="2:84" x14ac:dyDescent="0.35">
      <c r="B66" s="267"/>
      <c r="C66" s="268"/>
      <c r="D66" s="268"/>
      <c r="E66" s="269"/>
      <c r="F66" s="174"/>
      <c r="G66" s="155">
        <f t="shared" si="86"/>
        <v>0</v>
      </c>
      <c r="H66" s="19">
        <f t="shared" si="66"/>
        <v>0</v>
      </c>
      <c r="I66" s="313">
        <f t="shared" si="67"/>
        <v>0</v>
      </c>
      <c r="J66" s="314"/>
      <c r="K66" s="317"/>
      <c r="L66" s="318"/>
      <c r="M66" s="319">
        <f t="shared" si="68"/>
        <v>0</v>
      </c>
      <c r="N66" s="320"/>
      <c r="O66" s="321"/>
      <c r="P66" s="322"/>
      <c r="Q66" s="319">
        <f t="shared" si="69"/>
        <v>0</v>
      </c>
      <c r="R66" s="320"/>
      <c r="S66" s="321"/>
      <c r="T66" s="322"/>
      <c r="U66" s="319">
        <f t="shared" si="70"/>
        <v>0</v>
      </c>
      <c r="V66" s="320"/>
      <c r="W66" s="321"/>
      <c r="X66" s="322"/>
      <c r="Y66" s="319">
        <f t="shared" si="71"/>
        <v>0</v>
      </c>
      <c r="Z66" s="320"/>
      <c r="AA66" s="321"/>
      <c r="AB66" s="322"/>
      <c r="AC66" s="319">
        <f t="shared" si="72"/>
        <v>0</v>
      </c>
      <c r="AD66" s="320"/>
      <c r="AE66" s="321"/>
      <c r="AF66" s="322"/>
      <c r="AG66" s="319">
        <f t="shared" si="73"/>
        <v>0</v>
      </c>
      <c r="AH66" s="320"/>
      <c r="AI66" s="321"/>
      <c r="AJ66" s="322"/>
      <c r="AK66" s="319">
        <f t="shared" si="74"/>
        <v>0</v>
      </c>
      <c r="AL66" s="320"/>
      <c r="AM66" s="321"/>
      <c r="AN66" s="322"/>
      <c r="AO66" s="319">
        <f t="shared" si="75"/>
        <v>0</v>
      </c>
      <c r="AP66" s="320"/>
      <c r="AQ66" s="321"/>
      <c r="AR66" s="322"/>
      <c r="AS66" s="319">
        <f t="shared" si="76"/>
        <v>0</v>
      </c>
      <c r="AT66" s="320"/>
      <c r="AU66" s="321"/>
      <c r="AV66" s="322"/>
      <c r="AW66" s="319">
        <f t="shared" si="77"/>
        <v>0</v>
      </c>
      <c r="AX66" s="320"/>
      <c r="AY66" s="321"/>
      <c r="AZ66" s="322"/>
      <c r="BA66" s="319">
        <f t="shared" si="78"/>
        <v>0</v>
      </c>
      <c r="BB66" s="320"/>
      <c r="BC66" s="321"/>
      <c r="BD66" s="322"/>
      <c r="BE66" s="319">
        <f t="shared" si="79"/>
        <v>0</v>
      </c>
      <c r="BF66" s="320"/>
      <c r="BG66" s="321"/>
      <c r="BH66" s="322"/>
      <c r="BI66" s="319">
        <f t="shared" si="80"/>
        <v>0</v>
      </c>
      <c r="BJ66" s="320"/>
      <c r="BK66" s="321"/>
      <c r="BL66" s="322"/>
      <c r="BM66" s="319">
        <f t="shared" si="81"/>
        <v>0</v>
      </c>
      <c r="BN66" s="320"/>
      <c r="BO66" s="321"/>
      <c r="BP66" s="322"/>
      <c r="BQ66" s="319">
        <f t="shared" si="82"/>
        <v>0</v>
      </c>
      <c r="BR66" s="320"/>
      <c r="BS66" s="321"/>
      <c r="BT66" s="322"/>
      <c r="BU66" s="319">
        <f t="shared" si="83"/>
        <v>0</v>
      </c>
      <c r="BV66" s="320"/>
      <c r="BW66" s="321"/>
      <c r="BX66" s="322"/>
      <c r="BY66" s="319">
        <f t="shared" si="84"/>
        <v>0</v>
      </c>
      <c r="BZ66" s="320"/>
      <c r="CA66" s="321"/>
      <c r="CB66" s="322"/>
      <c r="CC66" s="319">
        <f t="shared" si="85"/>
        <v>0</v>
      </c>
      <c r="CD66" s="320"/>
      <c r="CE66" s="321"/>
      <c r="CF66" s="322"/>
    </row>
    <row r="67" spans="2:84" x14ac:dyDescent="0.35">
      <c r="B67" s="267"/>
      <c r="C67" s="268"/>
      <c r="D67" s="268"/>
      <c r="E67" s="269"/>
      <c r="F67" s="174"/>
      <c r="G67" s="155">
        <f t="shared" si="86"/>
        <v>0</v>
      </c>
      <c r="H67" s="19">
        <f t="shared" si="66"/>
        <v>0</v>
      </c>
      <c r="I67" s="313">
        <f t="shared" si="67"/>
        <v>0</v>
      </c>
      <c r="J67" s="314"/>
      <c r="K67" s="317"/>
      <c r="L67" s="318"/>
      <c r="M67" s="319">
        <f t="shared" si="68"/>
        <v>0</v>
      </c>
      <c r="N67" s="320"/>
      <c r="O67" s="321"/>
      <c r="P67" s="322"/>
      <c r="Q67" s="319">
        <f t="shared" si="69"/>
        <v>0</v>
      </c>
      <c r="R67" s="320"/>
      <c r="S67" s="321"/>
      <c r="T67" s="322"/>
      <c r="U67" s="319">
        <f t="shared" si="70"/>
        <v>0</v>
      </c>
      <c r="V67" s="320"/>
      <c r="W67" s="321"/>
      <c r="X67" s="322"/>
      <c r="Y67" s="319">
        <f t="shared" si="71"/>
        <v>0</v>
      </c>
      <c r="Z67" s="320"/>
      <c r="AA67" s="321"/>
      <c r="AB67" s="322"/>
      <c r="AC67" s="319">
        <f t="shared" si="72"/>
        <v>0</v>
      </c>
      <c r="AD67" s="320"/>
      <c r="AE67" s="321"/>
      <c r="AF67" s="322"/>
      <c r="AG67" s="319">
        <f t="shared" si="73"/>
        <v>0</v>
      </c>
      <c r="AH67" s="320"/>
      <c r="AI67" s="321"/>
      <c r="AJ67" s="322"/>
      <c r="AK67" s="319">
        <f t="shared" si="74"/>
        <v>0</v>
      </c>
      <c r="AL67" s="320"/>
      <c r="AM67" s="321"/>
      <c r="AN67" s="322"/>
      <c r="AO67" s="319">
        <f t="shared" si="75"/>
        <v>0</v>
      </c>
      <c r="AP67" s="320"/>
      <c r="AQ67" s="321"/>
      <c r="AR67" s="322"/>
      <c r="AS67" s="319">
        <f t="shared" si="76"/>
        <v>0</v>
      </c>
      <c r="AT67" s="320"/>
      <c r="AU67" s="321"/>
      <c r="AV67" s="322"/>
      <c r="AW67" s="319">
        <f t="shared" si="77"/>
        <v>0</v>
      </c>
      <c r="AX67" s="320"/>
      <c r="AY67" s="321"/>
      <c r="AZ67" s="322"/>
      <c r="BA67" s="319">
        <f t="shared" si="78"/>
        <v>0</v>
      </c>
      <c r="BB67" s="320"/>
      <c r="BC67" s="321"/>
      <c r="BD67" s="322"/>
      <c r="BE67" s="319">
        <f t="shared" si="79"/>
        <v>0</v>
      </c>
      <c r="BF67" s="320"/>
      <c r="BG67" s="321"/>
      <c r="BH67" s="322"/>
      <c r="BI67" s="319">
        <f t="shared" si="80"/>
        <v>0</v>
      </c>
      <c r="BJ67" s="320"/>
      <c r="BK67" s="321"/>
      <c r="BL67" s="322"/>
      <c r="BM67" s="319">
        <f t="shared" si="81"/>
        <v>0</v>
      </c>
      <c r="BN67" s="320"/>
      <c r="BO67" s="321"/>
      <c r="BP67" s="322"/>
      <c r="BQ67" s="319">
        <f t="shared" si="82"/>
        <v>0</v>
      </c>
      <c r="BR67" s="320"/>
      <c r="BS67" s="321"/>
      <c r="BT67" s="322"/>
      <c r="BU67" s="319">
        <f t="shared" si="83"/>
        <v>0</v>
      </c>
      <c r="BV67" s="320"/>
      <c r="BW67" s="321"/>
      <c r="BX67" s="322"/>
      <c r="BY67" s="319">
        <f t="shared" si="84"/>
        <v>0</v>
      </c>
      <c r="BZ67" s="320"/>
      <c r="CA67" s="321"/>
      <c r="CB67" s="322"/>
      <c r="CC67" s="319">
        <f t="shared" si="85"/>
        <v>0</v>
      </c>
      <c r="CD67" s="320"/>
      <c r="CE67" s="321"/>
      <c r="CF67" s="322"/>
    </row>
    <row r="68" spans="2:84" ht="12.75" customHeight="1" x14ac:dyDescent="0.35">
      <c r="B68" s="267"/>
      <c r="C68" s="268"/>
      <c r="D68" s="268"/>
      <c r="E68" s="269"/>
      <c r="F68" s="174"/>
      <c r="G68" s="155">
        <f t="shared" si="86"/>
        <v>0</v>
      </c>
      <c r="H68" s="19">
        <f t="shared" si="66"/>
        <v>0</v>
      </c>
      <c r="I68" s="313">
        <f t="shared" si="67"/>
        <v>0</v>
      </c>
      <c r="J68" s="314"/>
      <c r="K68" s="317"/>
      <c r="L68" s="318"/>
      <c r="M68" s="319">
        <f t="shared" si="68"/>
        <v>0</v>
      </c>
      <c r="N68" s="320"/>
      <c r="O68" s="321"/>
      <c r="P68" s="322"/>
      <c r="Q68" s="319">
        <f t="shared" si="69"/>
        <v>0</v>
      </c>
      <c r="R68" s="320"/>
      <c r="S68" s="321"/>
      <c r="T68" s="322"/>
      <c r="U68" s="319">
        <f t="shared" si="70"/>
        <v>0</v>
      </c>
      <c r="V68" s="320"/>
      <c r="W68" s="321"/>
      <c r="X68" s="322"/>
      <c r="Y68" s="319">
        <f t="shared" si="71"/>
        <v>0</v>
      </c>
      <c r="Z68" s="320"/>
      <c r="AA68" s="321"/>
      <c r="AB68" s="322"/>
      <c r="AC68" s="319">
        <f t="shared" si="72"/>
        <v>0</v>
      </c>
      <c r="AD68" s="320"/>
      <c r="AE68" s="321"/>
      <c r="AF68" s="322"/>
      <c r="AG68" s="319">
        <f t="shared" si="73"/>
        <v>0</v>
      </c>
      <c r="AH68" s="320"/>
      <c r="AI68" s="321"/>
      <c r="AJ68" s="322"/>
      <c r="AK68" s="319">
        <f t="shared" si="74"/>
        <v>0</v>
      </c>
      <c r="AL68" s="320"/>
      <c r="AM68" s="321"/>
      <c r="AN68" s="322"/>
      <c r="AO68" s="319">
        <f t="shared" si="75"/>
        <v>0</v>
      </c>
      <c r="AP68" s="320"/>
      <c r="AQ68" s="321"/>
      <c r="AR68" s="322"/>
      <c r="AS68" s="319">
        <f t="shared" si="76"/>
        <v>0</v>
      </c>
      <c r="AT68" s="320"/>
      <c r="AU68" s="321"/>
      <c r="AV68" s="322"/>
      <c r="AW68" s="319">
        <f t="shared" si="77"/>
        <v>0</v>
      </c>
      <c r="AX68" s="320"/>
      <c r="AY68" s="321"/>
      <c r="AZ68" s="322"/>
      <c r="BA68" s="319">
        <f t="shared" si="78"/>
        <v>0</v>
      </c>
      <c r="BB68" s="320"/>
      <c r="BC68" s="321"/>
      <c r="BD68" s="322"/>
      <c r="BE68" s="319">
        <f t="shared" si="79"/>
        <v>0</v>
      </c>
      <c r="BF68" s="320"/>
      <c r="BG68" s="321"/>
      <c r="BH68" s="322"/>
      <c r="BI68" s="319">
        <f t="shared" si="80"/>
        <v>0</v>
      </c>
      <c r="BJ68" s="320"/>
      <c r="BK68" s="321"/>
      <c r="BL68" s="322"/>
      <c r="BM68" s="319">
        <f t="shared" si="81"/>
        <v>0</v>
      </c>
      <c r="BN68" s="320"/>
      <c r="BO68" s="321"/>
      <c r="BP68" s="322"/>
      <c r="BQ68" s="319">
        <f t="shared" si="82"/>
        <v>0</v>
      </c>
      <c r="BR68" s="320"/>
      <c r="BS68" s="321"/>
      <c r="BT68" s="322"/>
      <c r="BU68" s="319">
        <f t="shared" si="83"/>
        <v>0</v>
      </c>
      <c r="BV68" s="320"/>
      <c r="BW68" s="321"/>
      <c r="BX68" s="322"/>
      <c r="BY68" s="319">
        <f t="shared" si="84"/>
        <v>0</v>
      </c>
      <c r="BZ68" s="320"/>
      <c r="CA68" s="321"/>
      <c r="CB68" s="322"/>
      <c r="CC68" s="319">
        <f t="shared" si="85"/>
        <v>0</v>
      </c>
      <c r="CD68" s="320"/>
      <c r="CE68" s="321"/>
      <c r="CF68" s="322"/>
    </row>
    <row r="69" spans="2:84" ht="12.75" customHeight="1" x14ac:dyDescent="0.35">
      <c r="B69" s="267"/>
      <c r="C69" s="268"/>
      <c r="D69" s="268"/>
      <c r="E69" s="269"/>
      <c r="F69" s="174"/>
      <c r="G69" s="155">
        <f t="shared" si="86"/>
        <v>0</v>
      </c>
      <c r="H69" s="19">
        <f t="shared" si="66"/>
        <v>0</v>
      </c>
      <c r="I69" s="313">
        <f t="shared" si="67"/>
        <v>0</v>
      </c>
      <c r="J69" s="314"/>
      <c r="K69" s="317"/>
      <c r="L69" s="318"/>
      <c r="M69" s="319">
        <f t="shared" si="68"/>
        <v>0</v>
      </c>
      <c r="N69" s="320"/>
      <c r="O69" s="321"/>
      <c r="P69" s="322"/>
      <c r="Q69" s="319">
        <f t="shared" si="69"/>
        <v>0</v>
      </c>
      <c r="R69" s="320"/>
      <c r="S69" s="321"/>
      <c r="T69" s="322"/>
      <c r="U69" s="319">
        <f t="shared" si="70"/>
        <v>0</v>
      </c>
      <c r="V69" s="320"/>
      <c r="W69" s="321"/>
      <c r="X69" s="322"/>
      <c r="Y69" s="319">
        <f t="shared" si="71"/>
        <v>0</v>
      </c>
      <c r="Z69" s="320"/>
      <c r="AA69" s="321"/>
      <c r="AB69" s="322"/>
      <c r="AC69" s="319">
        <f t="shared" si="72"/>
        <v>0</v>
      </c>
      <c r="AD69" s="320"/>
      <c r="AE69" s="321"/>
      <c r="AF69" s="322"/>
      <c r="AG69" s="319">
        <f t="shared" si="73"/>
        <v>0</v>
      </c>
      <c r="AH69" s="320"/>
      <c r="AI69" s="321"/>
      <c r="AJ69" s="322"/>
      <c r="AK69" s="319">
        <f t="shared" si="74"/>
        <v>0</v>
      </c>
      <c r="AL69" s="320"/>
      <c r="AM69" s="321"/>
      <c r="AN69" s="322"/>
      <c r="AO69" s="319">
        <f t="shared" si="75"/>
        <v>0</v>
      </c>
      <c r="AP69" s="320"/>
      <c r="AQ69" s="321"/>
      <c r="AR69" s="322"/>
      <c r="AS69" s="319">
        <f t="shared" si="76"/>
        <v>0</v>
      </c>
      <c r="AT69" s="320"/>
      <c r="AU69" s="321"/>
      <c r="AV69" s="322"/>
      <c r="AW69" s="319">
        <f t="shared" si="77"/>
        <v>0</v>
      </c>
      <c r="AX69" s="320"/>
      <c r="AY69" s="321"/>
      <c r="AZ69" s="322"/>
      <c r="BA69" s="319">
        <f t="shared" si="78"/>
        <v>0</v>
      </c>
      <c r="BB69" s="320"/>
      <c r="BC69" s="321"/>
      <c r="BD69" s="322"/>
      <c r="BE69" s="319">
        <f t="shared" si="79"/>
        <v>0</v>
      </c>
      <c r="BF69" s="320"/>
      <c r="BG69" s="321"/>
      <c r="BH69" s="322"/>
      <c r="BI69" s="319">
        <f t="shared" si="80"/>
        <v>0</v>
      </c>
      <c r="BJ69" s="320"/>
      <c r="BK69" s="321"/>
      <c r="BL69" s="322"/>
      <c r="BM69" s="319">
        <f t="shared" si="81"/>
        <v>0</v>
      </c>
      <c r="BN69" s="320"/>
      <c r="BO69" s="321"/>
      <c r="BP69" s="322"/>
      <c r="BQ69" s="319">
        <f t="shared" si="82"/>
        <v>0</v>
      </c>
      <c r="BR69" s="320"/>
      <c r="BS69" s="321"/>
      <c r="BT69" s="322"/>
      <c r="BU69" s="319">
        <f t="shared" si="83"/>
        <v>0</v>
      </c>
      <c r="BV69" s="320"/>
      <c r="BW69" s="321"/>
      <c r="BX69" s="322"/>
      <c r="BY69" s="319">
        <f t="shared" si="84"/>
        <v>0</v>
      </c>
      <c r="BZ69" s="320"/>
      <c r="CA69" s="321"/>
      <c r="CB69" s="322"/>
      <c r="CC69" s="319">
        <f t="shared" si="85"/>
        <v>0</v>
      </c>
      <c r="CD69" s="320"/>
      <c r="CE69" s="321"/>
      <c r="CF69" s="322"/>
    </row>
    <row r="70" spans="2:84" ht="12.75" customHeight="1" x14ac:dyDescent="0.35">
      <c r="B70" s="267"/>
      <c r="C70" s="268"/>
      <c r="D70" s="268"/>
      <c r="E70" s="269"/>
      <c r="F70" s="174"/>
      <c r="G70" s="155">
        <f t="shared" si="86"/>
        <v>0</v>
      </c>
      <c r="H70" s="19">
        <f t="shared" si="66"/>
        <v>0</v>
      </c>
      <c r="I70" s="313">
        <f t="shared" si="67"/>
        <v>0</v>
      </c>
      <c r="J70" s="314"/>
      <c r="K70" s="317"/>
      <c r="L70" s="318"/>
      <c r="M70" s="319">
        <f t="shared" si="68"/>
        <v>0</v>
      </c>
      <c r="N70" s="320"/>
      <c r="O70" s="321"/>
      <c r="P70" s="322"/>
      <c r="Q70" s="319">
        <f t="shared" si="69"/>
        <v>0</v>
      </c>
      <c r="R70" s="320"/>
      <c r="S70" s="321"/>
      <c r="T70" s="322"/>
      <c r="U70" s="319">
        <f t="shared" si="70"/>
        <v>0</v>
      </c>
      <c r="V70" s="320"/>
      <c r="W70" s="321"/>
      <c r="X70" s="322"/>
      <c r="Y70" s="319">
        <f t="shared" si="71"/>
        <v>0</v>
      </c>
      <c r="Z70" s="320"/>
      <c r="AA70" s="321"/>
      <c r="AB70" s="322"/>
      <c r="AC70" s="319">
        <f t="shared" si="72"/>
        <v>0</v>
      </c>
      <c r="AD70" s="320"/>
      <c r="AE70" s="321"/>
      <c r="AF70" s="322"/>
      <c r="AG70" s="319">
        <f t="shared" si="73"/>
        <v>0</v>
      </c>
      <c r="AH70" s="320"/>
      <c r="AI70" s="321"/>
      <c r="AJ70" s="322"/>
      <c r="AK70" s="319">
        <f t="shared" si="74"/>
        <v>0</v>
      </c>
      <c r="AL70" s="320"/>
      <c r="AM70" s="321"/>
      <c r="AN70" s="322"/>
      <c r="AO70" s="319">
        <f t="shared" si="75"/>
        <v>0</v>
      </c>
      <c r="AP70" s="320"/>
      <c r="AQ70" s="321"/>
      <c r="AR70" s="322"/>
      <c r="AS70" s="319">
        <f t="shared" si="76"/>
        <v>0</v>
      </c>
      <c r="AT70" s="320"/>
      <c r="AU70" s="321"/>
      <c r="AV70" s="322"/>
      <c r="AW70" s="319">
        <f t="shared" si="77"/>
        <v>0</v>
      </c>
      <c r="AX70" s="320"/>
      <c r="AY70" s="321"/>
      <c r="AZ70" s="322"/>
      <c r="BA70" s="319">
        <f t="shared" si="78"/>
        <v>0</v>
      </c>
      <c r="BB70" s="320"/>
      <c r="BC70" s="321"/>
      <c r="BD70" s="322"/>
      <c r="BE70" s="319">
        <f t="shared" si="79"/>
        <v>0</v>
      </c>
      <c r="BF70" s="320"/>
      <c r="BG70" s="321"/>
      <c r="BH70" s="322"/>
      <c r="BI70" s="319">
        <f t="shared" si="80"/>
        <v>0</v>
      </c>
      <c r="BJ70" s="320"/>
      <c r="BK70" s="321"/>
      <c r="BL70" s="322"/>
      <c r="BM70" s="319">
        <f t="shared" si="81"/>
        <v>0</v>
      </c>
      <c r="BN70" s="320"/>
      <c r="BO70" s="321"/>
      <c r="BP70" s="322"/>
      <c r="BQ70" s="319">
        <f t="shared" si="82"/>
        <v>0</v>
      </c>
      <c r="BR70" s="320"/>
      <c r="BS70" s="321"/>
      <c r="BT70" s="322"/>
      <c r="BU70" s="319">
        <f t="shared" si="83"/>
        <v>0</v>
      </c>
      <c r="BV70" s="320"/>
      <c r="BW70" s="321"/>
      <c r="BX70" s="322"/>
      <c r="BY70" s="319">
        <f t="shared" si="84"/>
        <v>0</v>
      </c>
      <c r="BZ70" s="320"/>
      <c r="CA70" s="321"/>
      <c r="CB70" s="322"/>
      <c r="CC70" s="319">
        <f t="shared" si="85"/>
        <v>0</v>
      </c>
      <c r="CD70" s="320"/>
      <c r="CE70" s="321"/>
      <c r="CF70" s="322"/>
    </row>
    <row r="71" spans="2:84" x14ac:dyDescent="0.35">
      <c r="B71" s="267"/>
      <c r="C71" s="268"/>
      <c r="D71" s="268"/>
      <c r="E71" s="269"/>
      <c r="F71" s="174"/>
      <c r="G71" s="155">
        <f t="shared" si="86"/>
        <v>0</v>
      </c>
      <c r="H71" s="19">
        <f t="shared" si="66"/>
        <v>0</v>
      </c>
      <c r="I71" s="313">
        <f t="shared" si="67"/>
        <v>0</v>
      </c>
      <c r="J71" s="314"/>
      <c r="K71" s="317"/>
      <c r="L71" s="318"/>
      <c r="M71" s="319">
        <f t="shared" si="68"/>
        <v>0</v>
      </c>
      <c r="N71" s="320"/>
      <c r="O71" s="321"/>
      <c r="P71" s="322"/>
      <c r="Q71" s="319">
        <f t="shared" si="69"/>
        <v>0</v>
      </c>
      <c r="R71" s="320"/>
      <c r="S71" s="321"/>
      <c r="T71" s="322"/>
      <c r="U71" s="319">
        <f t="shared" si="70"/>
        <v>0</v>
      </c>
      <c r="V71" s="320"/>
      <c r="W71" s="321"/>
      <c r="X71" s="322"/>
      <c r="Y71" s="319">
        <f t="shared" si="71"/>
        <v>0</v>
      </c>
      <c r="Z71" s="320"/>
      <c r="AA71" s="321"/>
      <c r="AB71" s="322"/>
      <c r="AC71" s="319">
        <f t="shared" si="72"/>
        <v>0</v>
      </c>
      <c r="AD71" s="320"/>
      <c r="AE71" s="321"/>
      <c r="AF71" s="322"/>
      <c r="AG71" s="319">
        <f t="shared" si="73"/>
        <v>0</v>
      </c>
      <c r="AH71" s="320"/>
      <c r="AI71" s="321"/>
      <c r="AJ71" s="322"/>
      <c r="AK71" s="319">
        <f t="shared" si="74"/>
        <v>0</v>
      </c>
      <c r="AL71" s="320"/>
      <c r="AM71" s="321"/>
      <c r="AN71" s="322"/>
      <c r="AO71" s="319">
        <f t="shared" si="75"/>
        <v>0</v>
      </c>
      <c r="AP71" s="320"/>
      <c r="AQ71" s="321"/>
      <c r="AR71" s="322"/>
      <c r="AS71" s="319">
        <f t="shared" si="76"/>
        <v>0</v>
      </c>
      <c r="AT71" s="320"/>
      <c r="AU71" s="321"/>
      <c r="AV71" s="322"/>
      <c r="AW71" s="319">
        <f t="shared" si="77"/>
        <v>0</v>
      </c>
      <c r="AX71" s="320"/>
      <c r="AY71" s="321"/>
      <c r="AZ71" s="322"/>
      <c r="BA71" s="319">
        <f t="shared" si="78"/>
        <v>0</v>
      </c>
      <c r="BB71" s="320"/>
      <c r="BC71" s="321"/>
      <c r="BD71" s="322"/>
      <c r="BE71" s="319">
        <f t="shared" si="79"/>
        <v>0</v>
      </c>
      <c r="BF71" s="320"/>
      <c r="BG71" s="321"/>
      <c r="BH71" s="322"/>
      <c r="BI71" s="319">
        <f t="shared" si="80"/>
        <v>0</v>
      </c>
      <c r="BJ71" s="320"/>
      <c r="BK71" s="321"/>
      <c r="BL71" s="322"/>
      <c r="BM71" s="319">
        <f t="shared" si="81"/>
        <v>0</v>
      </c>
      <c r="BN71" s="320"/>
      <c r="BO71" s="321"/>
      <c r="BP71" s="322"/>
      <c r="BQ71" s="319">
        <f t="shared" si="82"/>
        <v>0</v>
      </c>
      <c r="BR71" s="320"/>
      <c r="BS71" s="321"/>
      <c r="BT71" s="322"/>
      <c r="BU71" s="319">
        <f t="shared" si="83"/>
        <v>0</v>
      </c>
      <c r="BV71" s="320"/>
      <c r="BW71" s="321"/>
      <c r="BX71" s="322"/>
      <c r="BY71" s="319">
        <f t="shared" si="84"/>
        <v>0</v>
      </c>
      <c r="BZ71" s="320"/>
      <c r="CA71" s="321"/>
      <c r="CB71" s="322"/>
      <c r="CC71" s="319">
        <f t="shared" si="85"/>
        <v>0</v>
      </c>
      <c r="CD71" s="320"/>
      <c r="CE71" s="321"/>
      <c r="CF71" s="322"/>
    </row>
    <row r="72" spans="2:84" s="96" customFormat="1" ht="13" x14ac:dyDescent="0.35">
      <c r="B72" s="304" t="s">
        <v>45</v>
      </c>
      <c r="C72" s="305"/>
      <c r="D72" s="305"/>
      <c r="E72" s="305"/>
      <c r="F72" s="306"/>
      <c r="G72" s="155">
        <f>SUM(G62:G71)</f>
        <v>0</v>
      </c>
      <c r="H72" s="19">
        <f>IFERROR(G72/G$72,0)</f>
        <v>0</v>
      </c>
      <c r="I72" s="329">
        <f>IFERROR(K72/$G$72,0)</f>
        <v>0</v>
      </c>
      <c r="J72" s="330"/>
      <c r="K72" s="327">
        <f>SUM(K62:K71)</f>
        <v>0</v>
      </c>
      <c r="L72" s="328"/>
      <c r="M72" s="329">
        <f>IFERROR(O72/$G$72,0)</f>
        <v>0</v>
      </c>
      <c r="N72" s="331"/>
      <c r="O72" s="327">
        <f>SUM(O62:O71)</f>
        <v>0</v>
      </c>
      <c r="P72" s="328"/>
      <c r="Q72" s="329">
        <f>IFERROR(S72/$G$72,0)</f>
        <v>0</v>
      </c>
      <c r="R72" s="331"/>
      <c r="S72" s="327">
        <f>SUM(S62:S71)</f>
        <v>0</v>
      </c>
      <c r="T72" s="328"/>
      <c r="U72" s="329">
        <f>IFERROR(W72/$G$72,0)</f>
        <v>0</v>
      </c>
      <c r="V72" s="331"/>
      <c r="W72" s="327">
        <f>SUM(W62:W71)</f>
        <v>0</v>
      </c>
      <c r="X72" s="328"/>
      <c r="Y72" s="329">
        <f>IFERROR(AA72/$G$72,0)</f>
        <v>0</v>
      </c>
      <c r="Z72" s="331"/>
      <c r="AA72" s="327">
        <f>SUM(AA62:AA71)</f>
        <v>0</v>
      </c>
      <c r="AB72" s="328"/>
      <c r="AC72" s="329">
        <f>IFERROR(AE72/$G$72,0)</f>
        <v>0</v>
      </c>
      <c r="AD72" s="331"/>
      <c r="AE72" s="327">
        <f>SUM(AE62:AE71)</f>
        <v>0</v>
      </c>
      <c r="AF72" s="328"/>
      <c r="AG72" s="329">
        <f>IFERROR(AI72/$G$72,0)</f>
        <v>0</v>
      </c>
      <c r="AH72" s="331"/>
      <c r="AI72" s="327">
        <f>SUM(AI62:AI71)</f>
        <v>0</v>
      </c>
      <c r="AJ72" s="328"/>
      <c r="AK72" s="329">
        <f>IFERROR(M72/$G$72,0)</f>
        <v>0</v>
      </c>
      <c r="AL72" s="331"/>
      <c r="AM72" s="327">
        <f>SUM(AM62:AM71)</f>
        <v>0</v>
      </c>
      <c r="AN72" s="328"/>
      <c r="AO72" s="329">
        <f>IFERROR(AQ72/$G$72,0)</f>
        <v>0</v>
      </c>
      <c r="AP72" s="331"/>
      <c r="AQ72" s="327">
        <f>SUM(AQ62:AQ71)</f>
        <v>0</v>
      </c>
      <c r="AR72" s="328"/>
      <c r="AS72" s="329">
        <f>IFERROR(AU72/$G$72,0)</f>
        <v>0</v>
      </c>
      <c r="AT72" s="331"/>
      <c r="AU72" s="327">
        <f>SUM(AU62:AU71)</f>
        <v>0</v>
      </c>
      <c r="AV72" s="328"/>
      <c r="AW72" s="329">
        <f>IFERROR(AY72/$G$72,0)</f>
        <v>0</v>
      </c>
      <c r="AX72" s="331"/>
      <c r="AY72" s="327">
        <f>SUM(AY62:AY71)</f>
        <v>0</v>
      </c>
      <c r="AZ72" s="328"/>
      <c r="BA72" s="329">
        <f>IFERROR(BC72/$G$72,0)</f>
        <v>0</v>
      </c>
      <c r="BB72" s="331"/>
      <c r="BC72" s="327">
        <f>SUM(BC62:BC71)</f>
        <v>0</v>
      </c>
      <c r="BD72" s="328"/>
      <c r="BE72" s="329">
        <f>IFERROR(BG72/$G$72,0)</f>
        <v>0</v>
      </c>
      <c r="BF72" s="331"/>
      <c r="BG72" s="327">
        <f>SUM(BG62:BG71)</f>
        <v>0</v>
      </c>
      <c r="BH72" s="328"/>
      <c r="BI72" s="329">
        <f>IFERROR(BK72/$G$72,0)</f>
        <v>0</v>
      </c>
      <c r="BJ72" s="331"/>
      <c r="BK72" s="327">
        <f>SUM(BK62:BK71)</f>
        <v>0</v>
      </c>
      <c r="BL72" s="328"/>
      <c r="BM72" s="329">
        <f>IFERROR(BO72/$G$72,0)</f>
        <v>0</v>
      </c>
      <c r="BN72" s="331"/>
      <c r="BO72" s="327">
        <f>SUM(BO62:BO71)</f>
        <v>0</v>
      </c>
      <c r="BP72" s="328"/>
      <c r="BQ72" s="329">
        <f>IFERROR(BS72/$G$72,0)</f>
        <v>0</v>
      </c>
      <c r="BR72" s="331"/>
      <c r="BS72" s="327">
        <f>SUM(BS62:BS71)</f>
        <v>0</v>
      </c>
      <c r="BT72" s="328"/>
      <c r="BU72" s="329">
        <f>IFERROR(BW72/$G$72,0)</f>
        <v>0</v>
      </c>
      <c r="BV72" s="331"/>
      <c r="BW72" s="327">
        <f>SUM(BW62:BW71)</f>
        <v>0</v>
      </c>
      <c r="BX72" s="328"/>
      <c r="BY72" s="329">
        <f>IFERROR(CA72/$G$72,0)</f>
        <v>0</v>
      </c>
      <c r="BZ72" s="331"/>
      <c r="CA72" s="327">
        <f>SUM(CA62:CA71)</f>
        <v>0</v>
      </c>
      <c r="CB72" s="328"/>
      <c r="CC72" s="329">
        <f>IFERROR(CE72/$G$72,0)</f>
        <v>0</v>
      </c>
      <c r="CD72" s="331"/>
      <c r="CE72" s="327">
        <f>SUM(CE62:CE71)</f>
        <v>0</v>
      </c>
      <c r="CF72" s="328"/>
    </row>
    <row r="73" spans="2:84" x14ac:dyDescent="0.35">
      <c r="B73" s="11"/>
      <c r="C73" s="11"/>
      <c r="D73" s="11"/>
      <c r="E73" s="11"/>
      <c r="F73" s="11"/>
      <c r="G73" s="159"/>
      <c r="H73" s="240"/>
      <c r="I73" s="176"/>
      <c r="J73" s="176"/>
      <c r="M73" s="176"/>
      <c r="N73" s="176"/>
      <c r="Y73" s="176"/>
      <c r="Z73" s="176"/>
      <c r="AC73" s="176"/>
      <c r="AD73" s="176"/>
      <c r="AG73" s="176"/>
      <c r="AH73" s="176"/>
      <c r="AK73" s="176"/>
      <c r="AL73" s="176"/>
      <c r="AO73" s="176"/>
      <c r="AP73" s="176"/>
      <c r="AS73" s="176"/>
      <c r="AT73" s="176"/>
      <c r="AW73" s="177"/>
      <c r="AX73" s="177"/>
      <c r="AY73" s="17"/>
      <c r="BA73" s="176"/>
      <c r="BB73" s="176"/>
      <c r="BE73" s="176"/>
      <c r="BF73" s="176"/>
      <c r="BI73" s="176"/>
      <c r="BJ73" s="176"/>
      <c r="BM73" s="176"/>
      <c r="BN73" s="176"/>
      <c r="BQ73" s="176"/>
      <c r="BR73" s="176"/>
      <c r="BU73" s="176"/>
      <c r="BV73" s="176"/>
      <c r="BY73" s="176"/>
      <c r="BZ73" s="176"/>
      <c r="CC73" s="176"/>
      <c r="CD73" s="176"/>
    </row>
    <row r="74" spans="2:84" s="31" customFormat="1" ht="25" customHeight="1" x14ac:dyDescent="0.35">
      <c r="B74" s="289" t="s">
        <v>46</v>
      </c>
      <c r="C74" s="290"/>
      <c r="D74" s="290"/>
      <c r="E74" s="290"/>
      <c r="F74" s="291"/>
      <c r="G74" s="93">
        <f>G59+G72</f>
        <v>0</v>
      </c>
      <c r="H74" s="241">
        <f>IFERROR(G74/G$74,0)</f>
        <v>0</v>
      </c>
      <c r="I74" s="349">
        <f>IFERROR(K74/$G$74,0)</f>
        <v>0</v>
      </c>
      <c r="J74" s="350"/>
      <c r="K74" s="347">
        <f>K59+K72</f>
        <v>0</v>
      </c>
      <c r="L74" s="348"/>
      <c r="M74" s="334">
        <f>IFERROR(O74/$G$74,0)</f>
        <v>0</v>
      </c>
      <c r="N74" s="335"/>
      <c r="O74" s="336">
        <f>O59+O72</f>
        <v>0</v>
      </c>
      <c r="P74" s="337"/>
      <c r="Q74" s="351">
        <f>IFERROR(S74/$G$74,0)</f>
        <v>0</v>
      </c>
      <c r="R74" s="352"/>
      <c r="S74" s="336">
        <f>S59+S72</f>
        <v>0</v>
      </c>
      <c r="T74" s="337"/>
      <c r="U74" s="351">
        <f>IFERROR(74/$G$74,0)</f>
        <v>0</v>
      </c>
      <c r="V74" s="352"/>
      <c r="W74" s="336">
        <f>W59+W72</f>
        <v>0</v>
      </c>
      <c r="X74" s="337"/>
      <c r="Y74" s="334">
        <f>IFERROR(AA74/$G$74,0)</f>
        <v>0</v>
      </c>
      <c r="Z74" s="335"/>
      <c r="AA74" s="336">
        <f>AA59+AA72</f>
        <v>0</v>
      </c>
      <c r="AB74" s="337"/>
      <c r="AC74" s="334">
        <f>IFERROR(AE74/$G$74,0)</f>
        <v>0</v>
      </c>
      <c r="AD74" s="335"/>
      <c r="AE74" s="336">
        <f>AE59+AE72</f>
        <v>0</v>
      </c>
      <c r="AF74" s="337"/>
      <c r="AG74" s="334">
        <f>IFERROR(AI74/$G$74,0)</f>
        <v>0</v>
      </c>
      <c r="AH74" s="335"/>
      <c r="AI74" s="336">
        <f>AI59+AI72</f>
        <v>0</v>
      </c>
      <c r="AJ74" s="337"/>
      <c r="AK74" s="334">
        <f>IFERROR(AM74/$G$74,0)</f>
        <v>0</v>
      </c>
      <c r="AL74" s="335"/>
      <c r="AM74" s="336">
        <f>AM59+AM72</f>
        <v>0</v>
      </c>
      <c r="AN74" s="337"/>
      <c r="AO74" s="334">
        <f>IFERROR(AQ74/$G$74,0)</f>
        <v>0</v>
      </c>
      <c r="AP74" s="335"/>
      <c r="AQ74" s="336">
        <f>AQ59+AQ72</f>
        <v>0</v>
      </c>
      <c r="AR74" s="337"/>
      <c r="AS74" s="334">
        <f>IFERROR(AU74/$G$74,0)</f>
        <v>0</v>
      </c>
      <c r="AT74" s="335"/>
      <c r="AU74" s="336">
        <f>AU59+AU72</f>
        <v>0</v>
      </c>
      <c r="AV74" s="337"/>
      <c r="AW74" s="334">
        <f>IFERROR(AY74/$G$74,0)</f>
        <v>0</v>
      </c>
      <c r="AX74" s="335"/>
      <c r="AY74" s="248">
        <f>AY59+AY72</f>
        <v>0</v>
      </c>
      <c r="AZ74" s="249"/>
      <c r="BA74" s="334">
        <f>IFERROR(BC74/$G$74,0)</f>
        <v>0</v>
      </c>
      <c r="BB74" s="335"/>
      <c r="BC74" s="336">
        <f>BC59+BC72</f>
        <v>0</v>
      </c>
      <c r="BD74" s="337"/>
      <c r="BE74" s="334">
        <f>IFERROR(BG74/$G$74,0)</f>
        <v>0</v>
      </c>
      <c r="BF74" s="335"/>
      <c r="BG74" s="336">
        <f>BG59+BG72</f>
        <v>0</v>
      </c>
      <c r="BH74" s="337"/>
      <c r="BI74" s="334">
        <f>IFERROR(BK74/$G$74,0)</f>
        <v>0</v>
      </c>
      <c r="BJ74" s="335"/>
      <c r="BK74" s="336">
        <f>BK59+BK72</f>
        <v>0</v>
      </c>
      <c r="BL74" s="337"/>
      <c r="BM74" s="334">
        <f>IFERROR(BO74/$G$74,0)</f>
        <v>0</v>
      </c>
      <c r="BN74" s="335"/>
      <c r="BO74" s="336">
        <f>BO59+BO72</f>
        <v>0</v>
      </c>
      <c r="BP74" s="337"/>
      <c r="BQ74" s="334">
        <f>IFERROR(BS74/$G$74,0)</f>
        <v>0</v>
      </c>
      <c r="BR74" s="335"/>
      <c r="BS74" s="336">
        <f>BS59+BS72</f>
        <v>0</v>
      </c>
      <c r="BT74" s="337"/>
      <c r="BU74" s="334">
        <f>IFERROR(BW74/$G$74,0)</f>
        <v>0</v>
      </c>
      <c r="BV74" s="335"/>
      <c r="BW74" s="336">
        <f>BW59+BW72</f>
        <v>0</v>
      </c>
      <c r="BX74" s="337"/>
      <c r="BY74" s="334">
        <f>IFERROR(CA74/$G$74,0)</f>
        <v>0</v>
      </c>
      <c r="BZ74" s="335"/>
      <c r="CA74" s="336">
        <f>CA59+CA72</f>
        <v>0</v>
      </c>
      <c r="CB74" s="337"/>
      <c r="CC74" s="334">
        <f>IFERROR(CE74/$G$74,0)</f>
        <v>0</v>
      </c>
      <c r="CD74" s="335"/>
      <c r="CE74" s="336">
        <f>CE59+CE72</f>
        <v>0</v>
      </c>
      <c r="CF74" s="337"/>
    </row>
    <row r="75" spans="2:84" x14ac:dyDescent="0.35">
      <c r="B75" s="13"/>
      <c r="C75" s="13"/>
      <c r="D75" s="13"/>
      <c r="E75" s="13"/>
      <c r="F75" s="13"/>
      <c r="G75" s="109" t="str">
        <f>IF(G74&gt;=500000,IF(G74&lt;2000000,"ok"),"No admitido")</f>
        <v>No admitido</v>
      </c>
      <c r="H75" s="40"/>
    </row>
    <row r="76" spans="2:84" x14ac:dyDescent="0.35">
      <c r="B76" s="13"/>
      <c r="C76" s="13"/>
      <c r="D76" s="13"/>
      <c r="E76" s="13"/>
      <c r="F76"/>
      <c r="G76" s="135"/>
      <c r="H76" s="41"/>
      <c r="I76"/>
      <c r="J76"/>
      <c r="K76"/>
      <c r="L76" s="135"/>
    </row>
  </sheetData>
  <sheetProtection algorithmName="SHA-512" hashValue="3fIvQoWM9SPzFC1jxPBDOPpH/Gc31uoSvdran/iS9MWX/znSV2ZNDg9gCAgFRENrz5+s5J/PnldskAfrbteu4w==" saltValue="+WkJXmPjbZ2cZ1upJkbEqg==" spinCount="100000" sheet="1" objects="1" scenarios="1"/>
  <mergeCells count="1263">
    <mergeCell ref="B5:G5"/>
    <mergeCell ref="B7:F7"/>
    <mergeCell ref="B9:F9"/>
    <mergeCell ref="B6:F6"/>
    <mergeCell ref="B8:F8"/>
    <mergeCell ref="G40:G41"/>
    <mergeCell ref="H40:H41"/>
    <mergeCell ref="CC59:CD59"/>
    <mergeCell ref="CE59:CF59"/>
    <mergeCell ref="AW59:AX59"/>
    <mergeCell ref="AY59:AZ59"/>
    <mergeCell ref="K74:L74"/>
    <mergeCell ref="I74:J74"/>
    <mergeCell ref="M74:N74"/>
    <mergeCell ref="O74:P74"/>
    <mergeCell ref="Q74:R74"/>
    <mergeCell ref="S74:T74"/>
    <mergeCell ref="U74:V74"/>
    <mergeCell ref="W74:X74"/>
    <mergeCell ref="Y74:Z74"/>
    <mergeCell ref="BS74:BT74"/>
    <mergeCell ref="BU74:BV74"/>
    <mergeCell ref="BW74:BX74"/>
    <mergeCell ref="BY74:BZ74"/>
    <mergeCell ref="CA74:CB74"/>
    <mergeCell ref="CC74:CD74"/>
    <mergeCell ref="CE74:CF74"/>
    <mergeCell ref="AW74:AX74"/>
    <mergeCell ref="BA74:BB74"/>
    <mergeCell ref="BC74:BD74"/>
    <mergeCell ref="AY72:AZ72"/>
    <mergeCell ref="BI74:BJ74"/>
    <mergeCell ref="BK74:BL74"/>
    <mergeCell ref="BM74:BN74"/>
    <mergeCell ref="BO74:BP74"/>
    <mergeCell ref="BQ74:BR74"/>
    <mergeCell ref="BK59:BL59"/>
    <mergeCell ref="BM59:BN59"/>
    <mergeCell ref="BO59:BP59"/>
    <mergeCell ref="BQ59:BR59"/>
    <mergeCell ref="BS59:BT59"/>
    <mergeCell ref="BU59:BV59"/>
    <mergeCell ref="BS71:BT71"/>
    <mergeCell ref="BQ72:BR72"/>
    <mergeCell ref="BS72:BT72"/>
    <mergeCell ref="BU61:BV61"/>
    <mergeCell ref="BU70:BV70"/>
    <mergeCell ref="BS66:BT66"/>
    <mergeCell ref="BQ67:BR67"/>
    <mergeCell ref="BS67:BT67"/>
    <mergeCell ref="BQ68:BR68"/>
    <mergeCell ref="BS68:BT68"/>
    <mergeCell ref="BQ69:BR69"/>
    <mergeCell ref="BS69:BT69"/>
    <mergeCell ref="BQ70:BR70"/>
    <mergeCell ref="BM70:BN70"/>
    <mergeCell ref="BO70:BP70"/>
    <mergeCell ref="BM69:BN69"/>
    <mergeCell ref="BQ61:BR61"/>
    <mergeCell ref="BM61:BN61"/>
    <mergeCell ref="BK61:BL61"/>
    <mergeCell ref="BK62:BL62"/>
    <mergeCell ref="BG74:BH74"/>
    <mergeCell ref="CE68:CF68"/>
    <mergeCell ref="BK64:BL64"/>
    <mergeCell ref="CC66:CD66"/>
    <mergeCell ref="CE66:CF66"/>
    <mergeCell ref="CC67:CD67"/>
    <mergeCell ref="CE67:CF67"/>
    <mergeCell ref="CC69:CD69"/>
    <mergeCell ref="CE69:CF69"/>
    <mergeCell ref="CE70:CF70"/>
    <mergeCell ref="AA74:AB74"/>
    <mergeCell ref="AC74:AD74"/>
    <mergeCell ref="AE74:AF74"/>
    <mergeCell ref="AG74:AH74"/>
    <mergeCell ref="AI74:AJ74"/>
    <mergeCell ref="AK74:AL74"/>
    <mergeCell ref="AM74:AN74"/>
    <mergeCell ref="AO74:AP74"/>
    <mergeCell ref="AQ74:AR74"/>
    <mergeCell ref="AS74:AT74"/>
    <mergeCell ref="AU74:AV74"/>
    <mergeCell ref="CA70:CB70"/>
    <mergeCell ref="CA72:CB72"/>
    <mergeCell ref="BW70:BX70"/>
    <mergeCell ref="BU71:BV71"/>
    <mergeCell ref="BW71:BX71"/>
    <mergeCell ref="BU72:BV72"/>
    <mergeCell ref="BW72:BX72"/>
    <mergeCell ref="CC71:CD71"/>
    <mergeCell ref="CE71:CF71"/>
    <mergeCell ref="CC72:CD72"/>
    <mergeCell ref="CE72:CF72"/>
    <mergeCell ref="BE74:BF74"/>
    <mergeCell ref="AW72:AX72"/>
    <mergeCell ref="CA69:CB69"/>
    <mergeCell ref="AY68:AZ68"/>
    <mergeCell ref="BY63:BZ63"/>
    <mergeCell ref="CA63:CB63"/>
    <mergeCell ref="BY64:BZ64"/>
    <mergeCell ref="CA64:CB64"/>
    <mergeCell ref="BY65:BZ65"/>
    <mergeCell ref="BO69:BP69"/>
    <mergeCell ref="BI69:BJ69"/>
    <mergeCell ref="BI70:BJ70"/>
    <mergeCell ref="CE62:CF62"/>
    <mergeCell ref="BW59:BX59"/>
    <mergeCell ref="BY59:BZ59"/>
    <mergeCell ref="CA59:CB59"/>
    <mergeCell ref="AO59:AP59"/>
    <mergeCell ref="AQ59:AR59"/>
    <mergeCell ref="AS59:AT59"/>
    <mergeCell ref="AU59:AV59"/>
    <mergeCell ref="BA59:BB59"/>
    <mergeCell ref="BC59:BD59"/>
    <mergeCell ref="BE59:BF59"/>
    <mergeCell ref="BG59:BH59"/>
    <mergeCell ref="BI59:BJ59"/>
    <mergeCell ref="AW70:AX70"/>
    <mergeCell ref="AY70:AZ70"/>
    <mergeCell ref="CC63:CD63"/>
    <mergeCell ref="CE63:CF63"/>
    <mergeCell ref="CC64:CD64"/>
    <mergeCell ref="CE64:CF64"/>
    <mergeCell ref="CC65:CD65"/>
    <mergeCell ref="CE65:CF65"/>
    <mergeCell ref="I66:J66"/>
    <mergeCell ref="K66:L66"/>
    <mergeCell ref="I67:J67"/>
    <mergeCell ref="K67:L67"/>
    <mergeCell ref="I61:J61"/>
    <mergeCell ref="CA65:CB65"/>
    <mergeCell ref="AW61:AX61"/>
    <mergeCell ref="AY61:AZ61"/>
    <mergeCell ref="AW62:AX62"/>
    <mergeCell ref="AY62:AZ62"/>
    <mergeCell ref="AW63:AX63"/>
    <mergeCell ref="AY63:AZ63"/>
    <mergeCell ref="AW64:AX64"/>
    <mergeCell ref="AY64:AZ64"/>
    <mergeCell ref="AY67:AZ67"/>
    <mergeCell ref="AW68:AX68"/>
    <mergeCell ref="CC61:CD61"/>
    <mergeCell ref="BI61:BJ61"/>
    <mergeCell ref="BI62:BJ62"/>
    <mergeCell ref="BI63:BJ63"/>
    <mergeCell ref="BI64:BJ64"/>
    <mergeCell ref="CA61:CB61"/>
    <mergeCell ref="BY62:BZ62"/>
    <mergeCell ref="CA62:CB62"/>
    <mergeCell ref="BS61:BT61"/>
    <mergeCell ref="BQ62:BR62"/>
    <mergeCell ref="BS62:BT62"/>
    <mergeCell ref="BQ63:BR63"/>
    <mergeCell ref="BS63:BT63"/>
    <mergeCell ref="BQ64:BR64"/>
    <mergeCell ref="BS64:BT64"/>
    <mergeCell ref="M59:N59"/>
    <mergeCell ref="O59:P59"/>
    <mergeCell ref="Q59:R59"/>
    <mergeCell ref="S59:T59"/>
    <mergeCell ref="U59:V59"/>
    <mergeCell ref="W59:X59"/>
    <mergeCell ref="Y59:Z59"/>
    <mergeCell ref="AA59:AB59"/>
    <mergeCell ref="AC59:AD59"/>
    <mergeCell ref="AE59:AF59"/>
    <mergeCell ref="AG59:AH59"/>
    <mergeCell ref="AI59:AJ59"/>
    <mergeCell ref="AK59:AL59"/>
    <mergeCell ref="AM59:AN59"/>
    <mergeCell ref="AW67:AX67"/>
    <mergeCell ref="AC61:AD61"/>
    <mergeCell ref="AE61:AF61"/>
    <mergeCell ref="AC62:AD62"/>
    <mergeCell ref="AE62:AF62"/>
    <mergeCell ref="AC63:AD63"/>
    <mergeCell ref="AE63:AF63"/>
    <mergeCell ref="AC64:AD64"/>
    <mergeCell ref="AE64:AF64"/>
    <mergeCell ref="AC65:AD65"/>
    <mergeCell ref="AE65:AF65"/>
    <mergeCell ref="AU64:AV64"/>
    <mergeCell ref="AS65:AT65"/>
    <mergeCell ref="AU65:AV65"/>
    <mergeCell ref="AW65:AX65"/>
    <mergeCell ref="AU61:AV61"/>
    <mergeCell ref="AS62:AT62"/>
    <mergeCell ref="AU62:AV62"/>
    <mergeCell ref="CE61:CF61"/>
    <mergeCell ref="CC62:CD62"/>
    <mergeCell ref="BM62:BN62"/>
    <mergeCell ref="BO62:BP62"/>
    <mergeCell ref="BM63:BN63"/>
    <mergeCell ref="BO63:BP63"/>
    <mergeCell ref="BM64:BN64"/>
    <mergeCell ref="BO64:BP64"/>
    <mergeCell ref="BS65:BT65"/>
    <mergeCell ref="BM71:BN71"/>
    <mergeCell ref="BY66:BZ66"/>
    <mergeCell ref="CA66:CB66"/>
    <mergeCell ref="BY67:BZ67"/>
    <mergeCell ref="CA67:CB67"/>
    <mergeCell ref="BY68:BZ68"/>
    <mergeCell ref="CA68:CB68"/>
    <mergeCell ref="BY69:BZ69"/>
    <mergeCell ref="BW61:BX61"/>
    <mergeCell ref="BU62:BV62"/>
    <mergeCell ref="BW62:BX62"/>
    <mergeCell ref="BU63:BV63"/>
    <mergeCell ref="BW63:BX63"/>
    <mergeCell ref="BU64:BV64"/>
    <mergeCell ref="BW64:BX64"/>
    <mergeCell ref="BU65:BV65"/>
    <mergeCell ref="BY71:BZ71"/>
    <mergeCell ref="BO71:BP71"/>
    <mergeCell ref="CA71:CB71"/>
    <mergeCell ref="BM68:BN68"/>
    <mergeCell ref="BO68:BP68"/>
    <mergeCell ref="CC70:CD70"/>
    <mergeCell ref="CC68:CD68"/>
    <mergeCell ref="BY61:BZ61"/>
    <mergeCell ref="BY72:BZ72"/>
    <mergeCell ref="BW65:BX65"/>
    <mergeCell ref="BU66:BV66"/>
    <mergeCell ref="BW66:BX66"/>
    <mergeCell ref="BU67:BV67"/>
    <mergeCell ref="BW67:BX67"/>
    <mergeCell ref="BU68:BV68"/>
    <mergeCell ref="BW68:BX68"/>
    <mergeCell ref="BU69:BV69"/>
    <mergeCell ref="BW69:BX69"/>
    <mergeCell ref="BS70:BT70"/>
    <mergeCell ref="BK68:BL68"/>
    <mergeCell ref="BK69:BL69"/>
    <mergeCell ref="BK70:BL70"/>
    <mergeCell ref="BM72:BN72"/>
    <mergeCell ref="BO72:BP72"/>
    <mergeCell ref="BQ66:BR66"/>
    <mergeCell ref="BQ71:BR71"/>
    <mergeCell ref="BK72:BL72"/>
    <mergeCell ref="BQ65:BR65"/>
    <mergeCell ref="BY70:BZ70"/>
    <mergeCell ref="BM65:BN65"/>
    <mergeCell ref="BO65:BP65"/>
    <mergeCell ref="BM66:BN66"/>
    <mergeCell ref="BO66:BP66"/>
    <mergeCell ref="BM67:BN67"/>
    <mergeCell ref="BO61:BP61"/>
    <mergeCell ref="BK63:BL63"/>
    <mergeCell ref="BE72:BF72"/>
    <mergeCell ref="BG72:BH72"/>
    <mergeCell ref="BC70:BD70"/>
    <mergeCell ref="BA71:BB71"/>
    <mergeCell ref="BC71:BD71"/>
    <mergeCell ref="BA72:BB72"/>
    <mergeCell ref="BC72:BD72"/>
    <mergeCell ref="BA61:BB61"/>
    <mergeCell ref="BC61:BD61"/>
    <mergeCell ref="BA62:BB62"/>
    <mergeCell ref="BC62:BD62"/>
    <mergeCell ref="BA63:BB63"/>
    <mergeCell ref="BC63:BD63"/>
    <mergeCell ref="BA64:BB64"/>
    <mergeCell ref="BC64:BD64"/>
    <mergeCell ref="BA65:BB65"/>
    <mergeCell ref="BC65:BD65"/>
    <mergeCell ref="BA66:BB66"/>
    <mergeCell ref="BC66:BD66"/>
    <mergeCell ref="BA67:BB67"/>
    <mergeCell ref="BE63:BF63"/>
    <mergeCell ref="BG63:BH63"/>
    <mergeCell ref="BE64:BF64"/>
    <mergeCell ref="BG64:BH64"/>
    <mergeCell ref="BI72:BJ72"/>
    <mergeCell ref="BG68:BH68"/>
    <mergeCell ref="BE61:BF61"/>
    <mergeCell ref="BG61:BH61"/>
    <mergeCell ref="BE62:BF62"/>
    <mergeCell ref="BG62:BH62"/>
    <mergeCell ref="AO70:AP70"/>
    <mergeCell ref="AQ70:AR70"/>
    <mergeCell ref="AO71:AP71"/>
    <mergeCell ref="AQ71:AR71"/>
    <mergeCell ref="AO68:AP68"/>
    <mergeCell ref="AQ68:AR68"/>
    <mergeCell ref="AO69:AP69"/>
    <mergeCell ref="AQ69:AR69"/>
    <mergeCell ref="BO67:BP67"/>
    <mergeCell ref="BI71:BJ71"/>
    <mergeCell ref="BK71:BL71"/>
    <mergeCell ref="BI66:BJ66"/>
    <mergeCell ref="BK66:BL66"/>
    <mergeCell ref="BI67:BJ67"/>
    <mergeCell ref="BK67:BL67"/>
    <mergeCell ref="BI68:BJ68"/>
    <mergeCell ref="BI65:BJ65"/>
    <mergeCell ref="BK65:BL65"/>
    <mergeCell ref="AW71:AX71"/>
    <mergeCell ref="AY71:AZ71"/>
    <mergeCell ref="AY65:AZ65"/>
    <mergeCell ref="AY66:AZ66"/>
    <mergeCell ref="BE65:BF65"/>
    <mergeCell ref="BG65:BH65"/>
    <mergeCell ref="BE66:BF66"/>
    <mergeCell ref="AU71:AV71"/>
    <mergeCell ref="AS70:AT70"/>
    <mergeCell ref="AU70:AV70"/>
    <mergeCell ref="AW66:AX66"/>
    <mergeCell ref="AW69:AX69"/>
    <mergeCell ref="AY69:AZ69"/>
    <mergeCell ref="BE69:BF69"/>
    <mergeCell ref="BG69:BH69"/>
    <mergeCell ref="BE70:BF70"/>
    <mergeCell ref="BG70:BH70"/>
    <mergeCell ref="BC67:BD67"/>
    <mergeCell ref="BA68:BB68"/>
    <mergeCell ref="BC68:BD68"/>
    <mergeCell ref="BE71:BF71"/>
    <mergeCell ref="BG71:BH71"/>
    <mergeCell ref="BA69:BB69"/>
    <mergeCell ref="BC69:BD69"/>
    <mergeCell ref="BG66:BH66"/>
    <mergeCell ref="BE67:BF67"/>
    <mergeCell ref="BG67:BH67"/>
    <mergeCell ref="BE68:BF68"/>
    <mergeCell ref="AU72:AV72"/>
    <mergeCell ref="BA70:BB70"/>
    <mergeCell ref="AU66:AV66"/>
    <mergeCell ref="AS67:AT67"/>
    <mergeCell ref="AU67:AV67"/>
    <mergeCell ref="AS68:AT68"/>
    <mergeCell ref="AU68:AV68"/>
    <mergeCell ref="AS69:AT69"/>
    <mergeCell ref="AU69:AV69"/>
    <mergeCell ref="AK72:AL72"/>
    <mergeCell ref="AM72:AN72"/>
    <mergeCell ref="AO61:AP61"/>
    <mergeCell ref="AQ61:AR61"/>
    <mergeCell ref="AO62:AP62"/>
    <mergeCell ref="AQ62:AR62"/>
    <mergeCell ref="AO63:AP63"/>
    <mergeCell ref="AQ63:AR63"/>
    <mergeCell ref="AO64:AP64"/>
    <mergeCell ref="AQ64:AR64"/>
    <mergeCell ref="AO65:AP65"/>
    <mergeCell ref="AQ65:AR65"/>
    <mergeCell ref="AO66:AP66"/>
    <mergeCell ref="AQ66:AR66"/>
    <mergeCell ref="AO67:AP67"/>
    <mergeCell ref="AQ67:AR67"/>
    <mergeCell ref="AK70:AL70"/>
    <mergeCell ref="AM70:AN70"/>
    <mergeCell ref="AK61:AL61"/>
    <mergeCell ref="AM61:AN61"/>
    <mergeCell ref="AK62:AL62"/>
    <mergeCell ref="AM62:AN62"/>
    <mergeCell ref="AS63:AT63"/>
    <mergeCell ref="AO72:AP72"/>
    <mergeCell ref="AQ72:AR72"/>
    <mergeCell ref="AS61:AT61"/>
    <mergeCell ref="AS66:AT66"/>
    <mergeCell ref="AS71:AT71"/>
    <mergeCell ref="AI69:AJ69"/>
    <mergeCell ref="AG70:AH70"/>
    <mergeCell ref="AI70:AJ70"/>
    <mergeCell ref="AG71:AH71"/>
    <mergeCell ref="AI71:AJ71"/>
    <mergeCell ref="AK71:AL71"/>
    <mergeCell ref="AM71:AN71"/>
    <mergeCell ref="AG61:AH61"/>
    <mergeCell ref="AI61:AJ61"/>
    <mergeCell ref="AG62:AH62"/>
    <mergeCell ref="AI62:AJ62"/>
    <mergeCell ref="AG63:AH63"/>
    <mergeCell ref="AI63:AJ63"/>
    <mergeCell ref="AG64:AH64"/>
    <mergeCell ref="AI64:AJ64"/>
    <mergeCell ref="AG65:AH65"/>
    <mergeCell ref="AI65:AJ65"/>
    <mergeCell ref="AG66:AH66"/>
    <mergeCell ref="AI66:AJ66"/>
    <mergeCell ref="AG67:AH67"/>
    <mergeCell ref="AI67:AJ67"/>
    <mergeCell ref="AS72:AT72"/>
    <mergeCell ref="AS64:AT64"/>
    <mergeCell ref="AK66:AL66"/>
    <mergeCell ref="AM66:AN66"/>
    <mergeCell ref="AK67:AL67"/>
    <mergeCell ref="AM67:AN67"/>
    <mergeCell ref="AK68:AL68"/>
    <mergeCell ref="AM68:AN68"/>
    <mergeCell ref="AK69:AL69"/>
    <mergeCell ref="AM69:AN69"/>
    <mergeCell ref="AC70:AD70"/>
    <mergeCell ref="AA66:AB66"/>
    <mergeCell ref="Y67:Z67"/>
    <mergeCell ref="AA67:AB67"/>
    <mergeCell ref="Y68:Z68"/>
    <mergeCell ref="AA68:AB68"/>
    <mergeCell ref="Y69:Z69"/>
    <mergeCell ref="AA69:AB69"/>
    <mergeCell ref="Y70:Z70"/>
    <mergeCell ref="AA70:AB70"/>
    <mergeCell ref="AG72:AH72"/>
    <mergeCell ref="AI72:AJ72"/>
    <mergeCell ref="AE70:AF70"/>
    <mergeCell ref="AC71:AD71"/>
    <mergeCell ref="AE71:AF71"/>
    <mergeCell ref="AC72:AD72"/>
    <mergeCell ref="AE72:AF72"/>
    <mergeCell ref="AG68:AH68"/>
    <mergeCell ref="AI68:AJ68"/>
    <mergeCell ref="AG69:AH69"/>
    <mergeCell ref="AC66:AD66"/>
    <mergeCell ref="AE66:AF66"/>
    <mergeCell ref="AC67:AD67"/>
    <mergeCell ref="AE67:AF67"/>
    <mergeCell ref="AC68:AD68"/>
    <mergeCell ref="AE68:AF68"/>
    <mergeCell ref="AC69:AD69"/>
    <mergeCell ref="AE69:AF69"/>
    <mergeCell ref="W70:X70"/>
    <mergeCell ref="U71:V71"/>
    <mergeCell ref="W71:X71"/>
    <mergeCell ref="U72:V72"/>
    <mergeCell ref="W72:X72"/>
    <mergeCell ref="Y61:Z61"/>
    <mergeCell ref="Y66:Z66"/>
    <mergeCell ref="Y71:Z71"/>
    <mergeCell ref="AA71:AB71"/>
    <mergeCell ref="Y72:Z72"/>
    <mergeCell ref="AA72:AB72"/>
    <mergeCell ref="W61:X61"/>
    <mergeCell ref="U62:V62"/>
    <mergeCell ref="W62:X62"/>
    <mergeCell ref="U63:V63"/>
    <mergeCell ref="W63:X63"/>
    <mergeCell ref="U64:V64"/>
    <mergeCell ref="W64:X64"/>
    <mergeCell ref="U65:V65"/>
    <mergeCell ref="W65:X65"/>
    <mergeCell ref="U66:V66"/>
    <mergeCell ref="W66:X66"/>
    <mergeCell ref="U67:V67"/>
    <mergeCell ref="W67:X67"/>
    <mergeCell ref="U68:V68"/>
    <mergeCell ref="W68:X68"/>
    <mergeCell ref="U69:V69"/>
    <mergeCell ref="W69:X69"/>
    <mergeCell ref="U70:V70"/>
    <mergeCell ref="U61:V61"/>
    <mergeCell ref="AA61:AB61"/>
    <mergeCell ref="M72:N72"/>
    <mergeCell ref="O72:P72"/>
    <mergeCell ref="Q61:R61"/>
    <mergeCell ref="S61:T61"/>
    <mergeCell ref="Q62:R62"/>
    <mergeCell ref="S62:T62"/>
    <mergeCell ref="Q63:R63"/>
    <mergeCell ref="S63:T63"/>
    <mergeCell ref="Q64:R64"/>
    <mergeCell ref="S64:T64"/>
    <mergeCell ref="Q65:R65"/>
    <mergeCell ref="S65:T65"/>
    <mergeCell ref="Q66:R66"/>
    <mergeCell ref="S66:T66"/>
    <mergeCell ref="Q67:R67"/>
    <mergeCell ref="S67:T67"/>
    <mergeCell ref="Q68:R68"/>
    <mergeCell ref="S68:T68"/>
    <mergeCell ref="Q69:R69"/>
    <mergeCell ref="S69:T69"/>
    <mergeCell ref="Q70:R70"/>
    <mergeCell ref="S70:T70"/>
    <mergeCell ref="Q71:R71"/>
    <mergeCell ref="S71:T71"/>
    <mergeCell ref="Q72:R72"/>
    <mergeCell ref="S72:T72"/>
    <mergeCell ref="K72:L72"/>
    <mergeCell ref="I72:J72"/>
    <mergeCell ref="M61:N61"/>
    <mergeCell ref="O61:P61"/>
    <mergeCell ref="M62:N62"/>
    <mergeCell ref="O62:P62"/>
    <mergeCell ref="M63:N63"/>
    <mergeCell ref="O63:P63"/>
    <mergeCell ref="M64:N64"/>
    <mergeCell ref="O64:P64"/>
    <mergeCell ref="M65:N65"/>
    <mergeCell ref="O65:P65"/>
    <mergeCell ref="M66:N66"/>
    <mergeCell ref="O66:P66"/>
    <mergeCell ref="M67:N67"/>
    <mergeCell ref="O67:P67"/>
    <mergeCell ref="M68:N68"/>
    <mergeCell ref="O68:P68"/>
    <mergeCell ref="M69:N69"/>
    <mergeCell ref="O69:P69"/>
    <mergeCell ref="M70:N70"/>
    <mergeCell ref="O70:P70"/>
    <mergeCell ref="M71:N71"/>
    <mergeCell ref="O71:P71"/>
    <mergeCell ref="I68:J68"/>
    <mergeCell ref="K68:L68"/>
    <mergeCell ref="I69:J69"/>
    <mergeCell ref="K69:L69"/>
    <mergeCell ref="I70:J70"/>
    <mergeCell ref="K70:L70"/>
    <mergeCell ref="I71:J71"/>
    <mergeCell ref="K71:L71"/>
    <mergeCell ref="I62:J62"/>
    <mergeCell ref="K61:L61"/>
    <mergeCell ref="I41:J41"/>
    <mergeCell ref="K41:L41"/>
    <mergeCell ref="I42:J42"/>
    <mergeCell ref="K42:L42"/>
    <mergeCell ref="I46:J46"/>
    <mergeCell ref="K46:L46"/>
    <mergeCell ref="I47:J47"/>
    <mergeCell ref="K47:L47"/>
    <mergeCell ref="K57:L57"/>
    <mergeCell ref="K48:L48"/>
    <mergeCell ref="K49:L49"/>
    <mergeCell ref="K50:L50"/>
    <mergeCell ref="K51:L51"/>
    <mergeCell ref="K52:L52"/>
    <mergeCell ref="K53:L53"/>
    <mergeCell ref="K54:L54"/>
    <mergeCell ref="K55:L55"/>
    <mergeCell ref="K62:L62"/>
    <mergeCell ref="I43:J43"/>
    <mergeCell ref="K43:L43"/>
    <mergeCell ref="K44:L44"/>
    <mergeCell ref="I51:J51"/>
    <mergeCell ref="I52:J52"/>
    <mergeCell ref="I53:J53"/>
    <mergeCell ref="I54:J54"/>
    <mergeCell ref="I55:J55"/>
    <mergeCell ref="I56:J56"/>
    <mergeCell ref="K56:L56"/>
    <mergeCell ref="I59:J59"/>
    <mergeCell ref="K59:L59"/>
    <mergeCell ref="BE40:BH40"/>
    <mergeCell ref="BA40:BD40"/>
    <mergeCell ref="AS40:AV40"/>
    <mergeCell ref="AO40:AR40"/>
    <mergeCell ref="AK40:AN40"/>
    <mergeCell ref="AG40:AJ40"/>
    <mergeCell ref="CC40:CF40"/>
    <mergeCell ref="BY40:CB40"/>
    <mergeCell ref="BU40:BX40"/>
    <mergeCell ref="BQ40:BT40"/>
    <mergeCell ref="BM40:BP40"/>
    <mergeCell ref="I63:J63"/>
    <mergeCell ref="K63:L63"/>
    <mergeCell ref="I64:J64"/>
    <mergeCell ref="K64:L64"/>
    <mergeCell ref="I65:J65"/>
    <mergeCell ref="K65:L65"/>
    <mergeCell ref="Y62:Z62"/>
    <mergeCell ref="AA62:AB62"/>
    <mergeCell ref="Y63:Z63"/>
    <mergeCell ref="AA63:AB63"/>
    <mergeCell ref="Y64:Z64"/>
    <mergeCell ref="AA64:AB64"/>
    <mergeCell ref="Y65:Z65"/>
    <mergeCell ref="AA65:AB65"/>
    <mergeCell ref="AK63:AL63"/>
    <mergeCell ref="AM63:AN63"/>
    <mergeCell ref="AK64:AL64"/>
    <mergeCell ref="AM64:AN64"/>
    <mergeCell ref="AK65:AL65"/>
    <mergeCell ref="AM65:AN65"/>
    <mergeCell ref="AU63:AV63"/>
    <mergeCell ref="AC9:BL9"/>
    <mergeCell ref="BI10:BL11"/>
    <mergeCell ref="BI25:BL26"/>
    <mergeCell ref="AS25:AV26"/>
    <mergeCell ref="BE10:BH11"/>
    <mergeCell ref="I10:L11"/>
    <mergeCell ref="M10:P11"/>
    <mergeCell ref="Q10:T11"/>
    <mergeCell ref="U10:X11"/>
    <mergeCell ref="Y10:AB11"/>
    <mergeCell ref="AC10:AF11"/>
    <mergeCell ref="I25:L26"/>
    <mergeCell ref="M25:P26"/>
    <mergeCell ref="Q25:T26"/>
    <mergeCell ref="U25:X26"/>
    <mergeCell ref="Y25:AB26"/>
    <mergeCell ref="AC25:AF26"/>
    <mergeCell ref="AG25:AJ26"/>
    <mergeCell ref="AK25:AN26"/>
    <mergeCell ref="Y42:Z42"/>
    <mergeCell ref="Y43:Z43"/>
    <mergeCell ref="Y44:Z44"/>
    <mergeCell ref="AC41:AD41"/>
    <mergeCell ref="AW40:AZ40"/>
    <mergeCell ref="AC40:AF40"/>
    <mergeCell ref="Y40:AB40"/>
    <mergeCell ref="U40:X40"/>
    <mergeCell ref="Q40:T40"/>
    <mergeCell ref="BI40:BL40"/>
    <mergeCell ref="AC43:AD43"/>
    <mergeCell ref="AC44:AD44"/>
    <mergeCell ref="AG41:AH41"/>
    <mergeCell ref="AG42:AH42"/>
    <mergeCell ref="AG43:AH43"/>
    <mergeCell ref="AG44:AH44"/>
    <mergeCell ref="AK41:AL41"/>
    <mergeCell ref="AK42:AL42"/>
    <mergeCell ref="AK43:AL43"/>
    <mergeCell ref="AK44:AL44"/>
    <mergeCell ref="AI41:AJ41"/>
    <mergeCell ref="AI42:AJ42"/>
    <mergeCell ref="AI43:AJ43"/>
    <mergeCell ref="AI44:AJ44"/>
    <mergeCell ref="AM41:AN41"/>
    <mergeCell ref="S42:T42"/>
    <mergeCell ref="S43:T43"/>
    <mergeCell ref="S44:T44"/>
    <mergeCell ref="W41:X41"/>
    <mergeCell ref="W42:X42"/>
    <mergeCell ref="W43:X43"/>
    <mergeCell ref="W44:X44"/>
    <mergeCell ref="M41:N41"/>
    <mergeCell ref="M42:N42"/>
    <mergeCell ref="M43:N43"/>
    <mergeCell ref="AS41:AT41"/>
    <mergeCell ref="AS42:AT42"/>
    <mergeCell ref="AS43:AT43"/>
    <mergeCell ref="AS44:AT44"/>
    <mergeCell ref="M44:N44"/>
    <mergeCell ref="Q41:R41"/>
    <mergeCell ref="Q42:R42"/>
    <mergeCell ref="Q43:R43"/>
    <mergeCell ref="Q44:R44"/>
    <mergeCell ref="M40:P40"/>
    <mergeCell ref="I40:L40"/>
    <mergeCell ref="BM10:BP11"/>
    <mergeCell ref="BQ10:BT11"/>
    <mergeCell ref="BU10:BX11"/>
    <mergeCell ref="BG42:BH42"/>
    <mergeCell ref="BG43:BH43"/>
    <mergeCell ref="BG44:BH44"/>
    <mergeCell ref="AU42:AV42"/>
    <mergeCell ref="AU43:AV43"/>
    <mergeCell ref="AU44:AV44"/>
    <mergeCell ref="AW41:AX41"/>
    <mergeCell ref="AW42:AX42"/>
    <mergeCell ref="AW43:AX43"/>
    <mergeCell ref="AW44:AX44"/>
    <mergeCell ref="O41:P41"/>
    <mergeCell ref="O42:P42"/>
    <mergeCell ref="O43:P43"/>
    <mergeCell ref="O44:P44"/>
    <mergeCell ref="S41:T41"/>
    <mergeCell ref="B12:F12"/>
    <mergeCell ref="BY25:CB26"/>
    <mergeCell ref="CC25:CF26"/>
    <mergeCell ref="AO10:AR11"/>
    <mergeCell ref="AS10:AV11"/>
    <mergeCell ref="B15:E15"/>
    <mergeCell ref="B16:E16"/>
    <mergeCell ref="B17:E17"/>
    <mergeCell ref="B18:E18"/>
    <mergeCell ref="B19:E19"/>
    <mergeCell ref="B20:E20"/>
    <mergeCell ref="B21:E21"/>
    <mergeCell ref="BE25:BH26"/>
    <mergeCell ref="BA25:BD26"/>
    <mergeCell ref="BM25:BP26"/>
    <mergeCell ref="BQ25:BT26"/>
    <mergeCell ref="BU25:BX26"/>
    <mergeCell ref="B22:E22"/>
    <mergeCell ref="B13:E13"/>
    <mergeCell ref="BA10:BD11"/>
    <mergeCell ref="B74:F74"/>
    <mergeCell ref="B32:E32"/>
    <mergeCell ref="B33:E33"/>
    <mergeCell ref="B34:E34"/>
    <mergeCell ref="B35:E35"/>
    <mergeCell ref="B36:E36"/>
    <mergeCell ref="B37:E37"/>
    <mergeCell ref="B42:F42"/>
    <mergeCell ref="B43:F43"/>
    <mergeCell ref="B47:E47"/>
    <mergeCell ref="B48:E48"/>
    <mergeCell ref="B49:E49"/>
    <mergeCell ref="B50:E50"/>
    <mergeCell ref="B26:G26"/>
    <mergeCell ref="B27:F27"/>
    <mergeCell ref="B53:E53"/>
    <mergeCell ref="B14:E14"/>
    <mergeCell ref="B54:E54"/>
    <mergeCell ref="B40:F41"/>
    <mergeCell ref="B56:E56"/>
    <mergeCell ref="B51:E51"/>
    <mergeCell ref="B52:E52"/>
    <mergeCell ref="B46:F46"/>
    <mergeCell ref="B62:E62"/>
    <mergeCell ref="B63:E63"/>
    <mergeCell ref="B61:F61"/>
    <mergeCell ref="B72:F72"/>
    <mergeCell ref="B64:E64"/>
    <mergeCell ref="B65:E65"/>
    <mergeCell ref="B66:E66"/>
    <mergeCell ref="B67:E67"/>
    <mergeCell ref="B68:E68"/>
    <mergeCell ref="B69:E69"/>
    <mergeCell ref="B70:E70"/>
    <mergeCell ref="B71:E71"/>
    <mergeCell ref="I9:AB9"/>
    <mergeCell ref="BM9:CF9"/>
    <mergeCell ref="B38:F38"/>
    <mergeCell ref="B28:E28"/>
    <mergeCell ref="B29:E29"/>
    <mergeCell ref="B30:E30"/>
    <mergeCell ref="B31:E31"/>
    <mergeCell ref="AO25:AR26"/>
    <mergeCell ref="AW25:AZ26"/>
    <mergeCell ref="BK42:BL42"/>
    <mergeCell ref="BK43:BL43"/>
    <mergeCell ref="BK44:BL44"/>
    <mergeCell ref="BK41:BL41"/>
    <mergeCell ref="BI41:BJ41"/>
    <mergeCell ref="BI42:BJ42"/>
    <mergeCell ref="BI43:BJ43"/>
    <mergeCell ref="BI44:BJ44"/>
    <mergeCell ref="BC41:BD41"/>
    <mergeCell ref="BC42:BD42"/>
    <mergeCell ref="BC43:BD43"/>
    <mergeCell ref="BC44:BD44"/>
    <mergeCell ref="BG41:BH41"/>
    <mergeCell ref="BY10:CB11"/>
    <mergeCell ref="CC10:CF11"/>
    <mergeCell ref="AG10:AJ11"/>
    <mergeCell ref="AK10:AN11"/>
    <mergeCell ref="AW10:AZ11"/>
    <mergeCell ref="B23:F23"/>
    <mergeCell ref="B11:F11"/>
    <mergeCell ref="B55:E55"/>
    <mergeCell ref="AC42:AD42"/>
    <mergeCell ref="I44:J44"/>
    <mergeCell ref="U42:V42"/>
    <mergeCell ref="U43:V43"/>
    <mergeCell ref="U44:V44"/>
    <mergeCell ref="Y41:Z41"/>
    <mergeCell ref="BQ41:BR41"/>
    <mergeCell ref="BQ42:BR42"/>
    <mergeCell ref="BQ43:BR43"/>
    <mergeCell ref="BQ44:BR44"/>
    <mergeCell ref="BA41:BB41"/>
    <mergeCell ref="BA42:BB42"/>
    <mergeCell ref="BA43:BB43"/>
    <mergeCell ref="BA44:BB44"/>
    <mergeCell ref="BE41:BF41"/>
    <mergeCell ref="BE42:BF42"/>
    <mergeCell ref="BE43:BF43"/>
    <mergeCell ref="BE44:BF44"/>
    <mergeCell ref="BM41:BN41"/>
    <mergeCell ref="BM42:BN42"/>
    <mergeCell ref="BM43:BN43"/>
    <mergeCell ref="BM44:BN44"/>
    <mergeCell ref="BO41:BP41"/>
    <mergeCell ref="BO42:BP42"/>
    <mergeCell ref="BO43:BP43"/>
    <mergeCell ref="BO44:BP44"/>
    <mergeCell ref="AQ41:AR41"/>
    <mergeCell ref="AQ42:AR42"/>
    <mergeCell ref="AQ43:AR43"/>
    <mergeCell ref="AQ44:AR44"/>
    <mergeCell ref="AU41:AV41"/>
    <mergeCell ref="AA41:AB41"/>
    <mergeCell ref="AA42:AB42"/>
    <mergeCell ref="AA43:AB43"/>
    <mergeCell ref="AA44:AB44"/>
    <mergeCell ref="AO41:AP41"/>
    <mergeCell ref="AO42:AP42"/>
    <mergeCell ref="AO43:AP43"/>
    <mergeCell ref="AO44:AP44"/>
    <mergeCell ref="AM42:AN42"/>
    <mergeCell ref="AM43:AN43"/>
    <mergeCell ref="AM44:AN44"/>
    <mergeCell ref="AE41:AF41"/>
    <mergeCell ref="AE42:AF42"/>
    <mergeCell ref="AE43:AF43"/>
    <mergeCell ref="AE44:AF44"/>
    <mergeCell ref="U41:V41"/>
    <mergeCell ref="CE41:CF41"/>
    <mergeCell ref="CE42:CF42"/>
    <mergeCell ref="CE43:CF43"/>
    <mergeCell ref="CE44:CF44"/>
    <mergeCell ref="AY41:AZ41"/>
    <mergeCell ref="AY42:AZ42"/>
    <mergeCell ref="AY43:AZ43"/>
    <mergeCell ref="AY44:AZ44"/>
    <mergeCell ref="BS41:BT41"/>
    <mergeCell ref="BS42:BT42"/>
    <mergeCell ref="BS43:BT43"/>
    <mergeCell ref="BS44:BT44"/>
    <mergeCell ref="BW41:BX41"/>
    <mergeCell ref="BW42:BX42"/>
    <mergeCell ref="BW43:BX43"/>
    <mergeCell ref="BW44:BX44"/>
    <mergeCell ref="CA41:CB41"/>
    <mergeCell ref="CA42:CB42"/>
    <mergeCell ref="CA43:CB43"/>
    <mergeCell ref="CA44:CB44"/>
    <mergeCell ref="BY41:BZ41"/>
    <mergeCell ref="BY42:BZ42"/>
    <mergeCell ref="BY43:BZ43"/>
    <mergeCell ref="BY44:BZ44"/>
    <mergeCell ref="CC41:CD41"/>
    <mergeCell ref="CC42:CD42"/>
    <mergeCell ref="CC43:CD43"/>
    <mergeCell ref="CC44:CD44"/>
    <mergeCell ref="BU41:BV41"/>
    <mergeCell ref="BU42:BV42"/>
    <mergeCell ref="BU43:BV43"/>
    <mergeCell ref="BU44:BV44"/>
    <mergeCell ref="I57:J57"/>
    <mergeCell ref="M46:N46"/>
    <mergeCell ref="M47:N47"/>
    <mergeCell ref="M48:N48"/>
    <mergeCell ref="M49:N49"/>
    <mergeCell ref="M50:N50"/>
    <mergeCell ref="M51:N51"/>
    <mergeCell ref="M52:N52"/>
    <mergeCell ref="M53:N53"/>
    <mergeCell ref="M54:N54"/>
    <mergeCell ref="M55:N55"/>
    <mergeCell ref="M56:N56"/>
    <mergeCell ref="M57:N57"/>
    <mergeCell ref="I48:J48"/>
    <mergeCell ref="I49:J49"/>
    <mergeCell ref="I50:J50"/>
    <mergeCell ref="S56:T56"/>
    <mergeCell ref="Q55:R55"/>
    <mergeCell ref="Q56:R56"/>
    <mergeCell ref="Q57:R57"/>
    <mergeCell ref="O46:P46"/>
    <mergeCell ref="O47:P47"/>
    <mergeCell ref="O48:P48"/>
    <mergeCell ref="O49:P49"/>
    <mergeCell ref="O50:P50"/>
    <mergeCell ref="O51:P51"/>
    <mergeCell ref="O52:P52"/>
    <mergeCell ref="O53:P53"/>
    <mergeCell ref="O54:P54"/>
    <mergeCell ref="O55:P55"/>
    <mergeCell ref="O56:P56"/>
    <mergeCell ref="O57:P57"/>
    <mergeCell ref="Q46:R46"/>
    <mergeCell ref="Q47:R47"/>
    <mergeCell ref="Q48:R48"/>
    <mergeCell ref="Q49:R49"/>
    <mergeCell ref="Q50:R50"/>
    <mergeCell ref="Q51:R51"/>
    <mergeCell ref="Q52:R52"/>
    <mergeCell ref="Q53:R53"/>
    <mergeCell ref="Q54:R54"/>
    <mergeCell ref="S57:T57"/>
    <mergeCell ref="U46:V46"/>
    <mergeCell ref="W46:X46"/>
    <mergeCell ref="U47:V47"/>
    <mergeCell ref="W47:X47"/>
    <mergeCell ref="U48:V48"/>
    <mergeCell ref="W48:X48"/>
    <mergeCell ref="U49:V49"/>
    <mergeCell ref="W49:X49"/>
    <mergeCell ref="U50:V50"/>
    <mergeCell ref="W50:X50"/>
    <mergeCell ref="U51:V51"/>
    <mergeCell ref="W51:X51"/>
    <mergeCell ref="U52:V52"/>
    <mergeCell ref="W52:X52"/>
    <mergeCell ref="U53:V53"/>
    <mergeCell ref="W53:X53"/>
    <mergeCell ref="U54:V54"/>
    <mergeCell ref="W54:X54"/>
    <mergeCell ref="U55:V55"/>
    <mergeCell ref="W55:X55"/>
    <mergeCell ref="U56:V56"/>
    <mergeCell ref="S46:T46"/>
    <mergeCell ref="S47:T47"/>
    <mergeCell ref="S48:T48"/>
    <mergeCell ref="S49:T49"/>
    <mergeCell ref="S50:T50"/>
    <mergeCell ref="S51:T51"/>
    <mergeCell ref="S52:T52"/>
    <mergeCell ref="S53:T53"/>
    <mergeCell ref="S54:T54"/>
    <mergeCell ref="S55:T55"/>
    <mergeCell ref="U57:V57"/>
    <mergeCell ref="W57:X57"/>
    <mergeCell ref="Y46:Z46"/>
    <mergeCell ref="AA46:AB46"/>
    <mergeCell ref="Y47:Z47"/>
    <mergeCell ref="AA47:AB47"/>
    <mergeCell ref="Y48:Z48"/>
    <mergeCell ref="AA48:AB48"/>
    <mergeCell ref="Y49:Z49"/>
    <mergeCell ref="AA49:AB49"/>
    <mergeCell ref="Y50:Z50"/>
    <mergeCell ref="AA50:AB50"/>
    <mergeCell ref="Y51:Z51"/>
    <mergeCell ref="AA51:AB51"/>
    <mergeCell ref="Y52:Z52"/>
    <mergeCell ref="AA52:AB52"/>
    <mergeCell ref="Y53:Z53"/>
    <mergeCell ref="AA53:AB53"/>
    <mergeCell ref="Y54:Z54"/>
    <mergeCell ref="AA54:AB54"/>
    <mergeCell ref="Y55:Z55"/>
    <mergeCell ref="AA55:AB55"/>
    <mergeCell ref="Y56:Z56"/>
    <mergeCell ref="AA56:AB56"/>
    <mergeCell ref="Y57:Z57"/>
    <mergeCell ref="AA57:AB57"/>
    <mergeCell ref="AC49:AD49"/>
    <mergeCell ref="AE49:AF49"/>
    <mergeCell ref="AC50:AD50"/>
    <mergeCell ref="AE50:AF50"/>
    <mergeCell ref="AC51:AD51"/>
    <mergeCell ref="AE51:AF51"/>
    <mergeCell ref="AC52:AD52"/>
    <mergeCell ref="AE52:AF52"/>
    <mergeCell ref="AC53:AD53"/>
    <mergeCell ref="AE53:AF53"/>
    <mergeCell ref="AC54:AD54"/>
    <mergeCell ref="AE54:AF54"/>
    <mergeCell ref="W56:X56"/>
    <mergeCell ref="AC55:AD55"/>
    <mergeCell ref="AE55:AF55"/>
    <mergeCell ref="AC56:AD56"/>
    <mergeCell ref="AE56:AF56"/>
    <mergeCell ref="AC57:AD57"/>
    <mergeCell ref="AE57:AF57"/>
    <mergeCell ref="AG46:AH46"/>
    <mergeCell ref="AI46:AJ46"/>
    <mergeCell ref="AG47:AH47"/>
    <mergeCell ref="AI47:AJ47"/>
    <mergeCell ref="AG48:AH48"/>
    <mergeCell ref="AI48:AJ48"/>
    <mergeCell ref="AG49:AH49"/>
    <mergeCell ref="AI49:AJ49"/>
    <mergeCell ref="AG50:AH50"/>
    <mergeCell ref="AI50:AJ50"/>
    <mergeCell ref="AG51:AH51"/>
    <mergeCell ref="AI51:AJ51"/>
    <mergeCell ref="AG52:AH52"/>
    <mergeCell ref="AI52:AJ52"/>
    <mergeCell ref="AG53:AH53"/>
    <mergeCell ref="AI53:AJ53"/>
    <mergeCell ref="AG54:AH54"/>
    <mergeCell ref="AI54:AJ54"/>
    <mergeCell ref="AG55:AH55"/>
    <mergeCell ref="AI55:AJ55"/>
    <mergeCell ref="AG56:AH56"/>
    <mergeCell ref="AI56:AJ56"/>
    <mergeCell ref="AG57:AH57"/>
    <mergeCell ref="AI57:AJ57"/>
    <mergeCell ref="AC46:AD46"/>
    <mergeCell ref="AK57:AL57"/>
    <mergeCell ref="AM57:AN57"/>
    <mergeCell ref="AO46:AP46"/>
    <mergeCell ref="AQ46:AR46"/>
    <mergeCell ref="AO47:AP47"/>
    <mergeCell ref="AQ47:AR47"/>
    <mergeCell ref="AO48:AP48"/>
    <mergeCell ref="AQ48:AR48"/>
    <mergeCell ref="AO49:AP49"/>
    <mergeCell ref="AQ49:AR49"/>
    <mergeCell ref="AO50:AP50"/>
    <mergeCell ref="AQ50:AR50"/>
    <mergeCell ref="AO51:AP51"/>
    <mergeCell ref="AQ51:AR51"/>
    <mergeCell ref="AO52:AP52"/>
    <mergeCell ref="AQ52:AR52"/>
    <mergeCell ref="AO53:AP53"/>
    <mergeCell ref="AQ53:AR53"/>
    <mergeCell ref="AO54:AP54"/>
    <mergeCell ref="AQ54:AR54"/>
    <mergeCell ref="AO55:AP55"/>
    <mergeCell ref="AQ55:AR55"/>
    <mergeCell ref="AO56:AP56"/>
    <mergeCell ref="AQ56:AR56"/>
    <mergeCell ref="AO57:AP57"/>
    <mergeCell ref="AQ57:AR57"/>
    <mergeCell ref="AK46:AL46"/>
    <mergeCell ref="AM46:AN46"/>
    <mergeCell ref="AK47:AL47"/>
    <mergeCell ref="AM47:AN47"/>
    <mergeCell ref="AK55:AL55"/>
    <mergeCell ref="AM55:AN55"/>
    <mergeCell ref="AK48:AL48"/>
    <mergeCell ref="AM48:AN48"/>
    <mergeCell ref="AK49:AL49"/>
    <mergeCell ref="AM49:AN49"/>
    <mergeCell ref="AK50:AL50"/>
    <mergeCell ref="AM50:AN50"/>
    <mergeCell ref="AK51:AL51"/>
    <mergeCell ref="AM51:AN51"/>
    <mergeCell ref="AK52:AL52"/>
    <mergeCell ref="AM54:AN54"/>
    <mergeCell ref="AU55:AV55"/>
    <mergeCell ref="AM52:AN52"/>
    <mergeCell ref="AK53:AL53"/>
    <mergeCell ref="AM53:AN53"/>
    <mergeCell ref="AK56:AL56"/>
    <mergeCell ref="AM56:AN56"/>
    <mergeCell ref="BC53:BD53"/>
    <mergeCell ref="BA54:BB54"/>
    <mergeCell ref="BC54:BD54"/>
    <mergeCell ref="BA55:BB55"/>
    <mergeCell ref="BC55:BD55"/>
    <mergeCell ref="BA56:BB56"/>
    <mergeCell ref="BC56:BD56"/>
    <mergeCell ref="AK54:AL54"/>
    <mergeCell ref="BA57:BB57"/>
    <mergeCell ref="BC57:BD57"/>
    <mergeCell ref="AS46:AT46"/>
    <mergeCell ref="AU46:AV46"/>
    <mergeCell ref="AW56:AX56"/>
    <mergeCell ref="AS55:AT55"/>
    <mergeCell ref="AS47:AT47"/>
    <mergeCell ref="AU47:AV47"/>
    <mergeCell ref="AS48:AT48"/>
    <mergeCell ref="AU48:AV48"/>
    <mergeCell ref="AS49:AT49"/>
    <mergeCell ref="AU49:AV49"/>
    <mergeCell ref="AS50:AT50"/>
    <mergeCell ref="AU50:AV50"/>
    <mergeCell ref="AS51:AT51"/>
    <mergeCell ref="AU51:AV51"/>
    <mergeCell ref="AS52:AT52"/>
    <mergeCell ref="AU52:AV52"/>
    <mergeCell ref="AS53:AT53"/>
    <mergeCell ref="AU53:AV53"/>
    <mergeCell ref="AS54:AT54"/>
    <mergeCell ref="AU54:AV54"/>
    <mergeCell ref="AW55:AX55"/>
    <mergeCell ref="AY55:AZ55"/>
    <mergeCell ref="AW46:AX46"/>
    <mergeCell ref="AY46:AZ46"/>
    <mergeCell ref="AW54:AX54"/>
    <mergeCell ref="AY54:AZ54"/>
    <mergeCell ref="BK54:BL54"/>
    <mergeCell ref="BI55:BJ55"/>
    <mergeCell ref="BK55:BL55"/>
    <mergeCell ref="BI56:BJ56"/>
    <mergeCell ref="BK56:BL56"/>
    <mergeCell ref="BI57:BJ57"/>
    <mergeCell ref="BK57:BL57"/>
    <mergeCell ref="BE46:BF46"/>
    <mergeCell ref="BG46:BH46"/>
    <mergeCell ref="BE47:BF47"/>
    <mergeCell ref="BG47:BH47"/>
    <mergeCell ref="BE55:BF55"/>
    <mergeCell ref="BG55:BH55"/>
    <mergeCell ref="AS56:AT56"/>
    <mergeCell ref="AU56:AV56"/>
    <mergeCell ref="AS57:AT57"/>
    <mergeCell ref="AU57:AV57"/>
    <mergeCell ref="BA46:BB46"/>
    <mergeCell ref="BC46:BD46"/>
    <mergeCell ref="BA47:BB47"/>
    <mergeCell ref="BC47:BD47"/>
    <mergeCell ref="BA48:BB48"/>
    <mergeCell ref="BC48:BD48"/>
    <mergeCell ref="BA49:BB49"/>
    <mergeCell ref="BC49:BD49"/>
    <mergeCell ref="BA50:BB50"/>
    <mergeCell ref="BC50:BD50"/>
    <mergeCell ref="BA51:BB51"/>
    <mergeCell ref="BC51:BD51"/>
    <mergeCell ref="BA52:BB52"/>
    <mergeCell ref="BC52:BD52"/>
    <mergeCell ref="BA53:BB53"/>
    <mergeCell ref="BE54:BF54"/>
    <mergeCell ref="BG54:BH54"/>
    <mergeCell ref="BE56:BF56"/>
    <mergeCell ref="BG56:BH56"/>
    <mergeCell ref="BS54:BT54"/>
    <mergeCell ref="BQ55:BR55"/>
    <mergeCell ref="BS55:BT55"/>
    <mergeCell ref="BQ56:BR56"/>
    <mergeCell ref="BS56:BT56"/>
    <mergeCell ref="BM55:BN55"/>
    <mergeCell ref="BO55:BP55"/>
    <mergeCell ref="BM56:BN56"/>
    <mergeCell ref="BO56:BP56"/>
    <mergeCell ref="BE57:BF57"/>
    <mergeCell ref="BG57:BH57"/>
    <mergeCell ref="BI46:BJ46"/>
    <mergeCell ref="BK46:BL46"/>
    <mergeCell ref="BI47:BJ47"/>
    <mergeCell ref="BK47:BL47"/>
    <mergeCell ref="BI48:BJ48"/>
    <mergeCell ref="BK48:BL48"/>
    <mergeCell ref="BI49:BJ49"/>
    <mergeCell ref="BK49:BL49"/>
    <mergeCell ref="BI50:BJ50"/>
    <mergeCell ref="BK50:BL50"/>
    <mergeCell ref="BI51:BJ51"/>
    <mergeCell ref="BK51:BL51"/>
    <mergeCell ref="BI52:BJ52"/>
    <mergeCell ref="BK52:BL52"/>
    <mergeCell ref="BI53:BJ53"/>
    <mergeCell ref="BK53:BL53"/>
    <mergeCell ref="BI54:BJ54"/>
    <mergeCell ref="BM57:BN57"/>
    <mergeCell ref="BO57:BP57"/>
    <mergeCell ref="BQ46:BR46"/>
    <mergeCell ref="BS46:BT46"/>
    <mergeCell ref="BQ47:BR47"/>
    <mergeCell ref="BS47:BT47"/>
    <mergeCell ref="BQ48:BR48"/>
    <mergeCell ref="BS48:BT48"/>
    <mergeCell ref="BQ49:BR49"/>
    <mergeCell ref="BS49:BT49"/>
    <mergeCell ref="BQ50:BR50"/>
    <mergeCell ref="BS50:BT50"/>
    <mergeCell ref="BQ51:BR51"/>
    <mergeCell ref="BS51:BT51"/>
    <mergeCell ref="BQ52:BR52"/>
    <mergeCell ref="BS52:BT52"/>
    <mergeCell ref="BQ53:BR53"/>
    <mergeCell ref="BS53:BT53"/>
    <mergeCell ref="BQ54:BR54"/>
    <mergeCell ref="BQ57:BR57"/>
    <mergeCell ref="BS57:BT57"/>
    <mergeCell ref="BM46:BN46"/>
    <mergeCell ref="BO46:BP46"/>
    <mergeCell ref="BM47:BN47"/>
    <mergeCell ref="BO47:BP47"/>
    <mergeCell ref="BM48:BN48"/>
    <mergeCell ref="BO48:BP48"/>
    <mergeCell ref="BM49:BN49"/>
    <mergeCell ref="BM50:BN50"/>
    <mergeCell ref="BM51:BN51"/>
    <mergeCell ref="BM52:BN52"/>
    <mergeCell ref="BM53:BN53"/>
    <mergeCell ref="BU56:BV56"/>
    <mergeCell ref="CC55:CD55"/>
    <mergeCell ref="CE55:CF55"/>
    <mergeCell ref="CC56:CD56"/>
    <mergeCell ref="BW56:BX56"/>
    <mergeCell ref="BU57:BV57"/>
    <mergeCell ref="BW57:BX57"/>
    <mergeCell ref="BY46:BZ46"/>
    <mergeCell ref="CA46:CB46"/>
    <mergeCell ref="BY47:BZ47"/>
    <mergeCell ref="CA47:CB47"/>
    <mergeCell ref="BY48:BZ48"/>
    <mergeCell ref="CA48:CB48"/>
    <mergeCell ref="BY49:BZ49"/>
    <mergeCell ref="CA49:CB49"/>
    <mergeCell ref="BY50:BZ50"/>
    <mergeCell ref="CA50:CB50"/>
    <mergeCell ref="BY51:BZ51"/>
    <mergeCell ref="CA51:CB51"/>
    <mergeCell ref="BY52:BZ52"/>
    <mergeCell ref="CA52:CB52"/>
    <mergeCell ref="BY53:BZ53"/>
    <mergeCell ref="CA53:CB53"/>
    <mergeCell ref="BY54:BZ54"/>
    <mergeCell ref="CA54:CB54"/>
    <mergeCell ref="CA56:CB56"/>
    <mergeCell ref="BY57:BZ57"/>
    <mergeCell ref="CA57:CB57"/>
    <mergeCell ref="BW50:BX50"/>
    <mergeCell ref="BU51:BV51"/>
    <mergeCell ref="BW51:BX51"/>
    <mergeCell ref="BU52:BV52"/>
    <mergeCell ref="BE48:BF48"/>
    <mergeCell ref="BG48:BH48"/>
    <mergeCell ref="BE49:BF49"/>
    <mergeCell ref="BG49:BH49"/>
    <mergeCell ref="CC46:CD46"/>
    <mergeCell ref="CE46:CF46"/>
    <mergeCell ref="BU46:BV46"/>
    <mergeCell ref="BW46:BX46"/>
    <mergeCell ref="BU47:BV47"/>
    <mergeCell ref="BW47:BX47"/>
    <mergeCell ref="BU48:BV48"/>
    <mergeCell ref="BW48:BX48"/>
    <mergeCell ref="BU49:BV49"/>
    <mergeCell ref="BW49:BX49"/>
    <mergeCell ref="BU50:BV50"/>
    <mergeCell ref="BY55:BZ55"/>
    <mergeCell ref="CA55:CB55"/>
    <mergeCell ref="BU55:BV55"/>
    <mergeCell ref="BW55:BX55"/>
    <mergeCell ref="BW52:BX52"/>
    <mergeCell ref="BU53:BV53"/>
    <mergeCell ref="BW53:BX53"/>
    <mergeCell ref="BU54:BV54"/>
    <mergeCell ref="BW54:BX54"/>
    <mergeCell ref="BE50:BF50"/>
    <mergeCell ref="BG50:BH50"/>
    <mergeCell ref="BE51:BF51"/>
    <mergeCell ref="BG51:BH51"/>
    <mergeCell ref="BE52:BF52"/>
    <mergeCell ref="BG52:BH52"/>
    <mergeCell ref="BE53:BF53"/>
    <mergeCell ref="BG53:BH53"/>
    <mergeCell ref="CC47:CD47"/>
    <mergeCell ref="CE47:CF47"/>
    <mergeCell ref="CC48:CD48"/>
    <mergeCell ref="CE48:CF48"/>
    <mergeCell ref="CC49:CD49"/>
    <mergeCell ref="CE49:CF49"/>
    <mergeCell ref="CC50:CD50"/>
    <mergeCell ref="CE50:CF50"/>
    <mergeCell ref="CC51:CD51"/>
    <mergeCell ref="CE51:CF51"/>
    <mergeCell ref="CC52:CD52"/>
    <mergeCell ref="CE52:CF52"/>
    <mergeCell ref="CC53:CD53"/>
    <mergeCell ref="CE53:CF53"/>
    <mergeCell ref="CC54:CD54"/>
    <mergeCell ref="CE54:CF54"/>
    <mergeCell ref="BO49:BP49"/>
    <mergeCell ref="BO50:BP50"/>
    <mergeCell ref="BO51:BP51"/>
    <mergeCell ref="BO52:BP52"/>
    <mergeCell ref="BO53:BP53"/>
    <mergeCell ref="BM54:BN54"/>
    <mergeCell ref="BO54:BP54"/>
    <mergeCell ref="AY74:AZ74"/>
    <mergeCell ref="B59:F59"/>
    <mergeCell ref="B57:F57"/>
    <mergeCell ref="B44:F44"/>
    <mergeCell ref="AE46:AF46"/>
    <mergeCell ref="AC47:AD47"/>
    <mergeCell ref="AE47:AF47"/>
    <mergeCell ref="AC48:AD48"/>
    <mergeCell ref="AE48:AF48"/>
    <mergeCell ref="BY56:BZ56"/>
    <mergeCell ref="AW47:AX47"/>
    <mergeCell ref="AY56:AZ56"/>
    <mergeCell ref="AW57:AX57"/>
    <mergeCell ref="AY57:AZ57"/>
    <mergeCell ref="CE56:CF56"/>
    <mergeCell ref="CC57:CD57"/>
    <mergeCell ref="CE57:CF57"/>
    <mergeCell ref="AY47:AZ47"/>
    <mergeCell ref="AW48:AX48"/>
    <mergeCell ref="AY48:AZ48"/>
    <mergeCell ref="AW49:AX49"/>
    <mergeCell ref="AY49:AZ49"/>
    <mergeCell ref="AW50:AX50"/>
    <mergeCell ref="AY50:AZ50"/>
    <mergeCell ref="AW51:AX51"/>
    <mergeCell ref="AY51:AZ51"/>
    <mergeCell ref="AW52:AX52"/>
    <mergeCell ref="AY52:AZ52"/>
    <mergeCell ref="AW53:AX53"/>
    <mergeCell ref="AY53:AZ53"/>
  </mergeCells>
  <pageMargins left="0.70866141732283472" right="0.9055118110236221" top="0.74803149606299213" bottom="0.35433070866141736" header="0.31496062992125984" footer="0.31496062992125984"/>
  <pageSetup paperSize="9" scale="40" fitToWidth="4" orientation="landscape" r:id="rId1"/>
  <headerFooter>
    <oddFooter>&amp;C&amp;P</oddFooter>
  </headerFooter>
  <colBreaks count="3" manualBreakCount="3">
    <brk id="32" min="6" max="74" man="1"/>
    <brk id="56" min="6" max="74" man="1"/>
    <brk id="80" min="6" max="74" man="1"/>
  </colBreaks>
  <ignoredErrors>
    <ignoredError sqref="I25 I48:J56 M48:N56 N47 J47" unlockedFormula="1"/>
    <ignoredError sqref="K57:L57" 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5F3C299-F558-42F2-8078-BE2AC512FCAD}">
          <x14:formula1>
            <xm:f>Desplegables!$B$14:$B$22</xm:f>
          </x14:formula1>
          <xm:sqref>B47:E56</xm:sqref>
        </x14:dataValidation>
        <x14:dataValidation type="list" allowBlank="1" showInputMessage="1" showErrorMessage="1" xr:uid="{633E6966-A89F-405D-92F8-DFA2B61F55CC}">
          <x14:formula1>
            <xm:f>Desplegables!$B$2:$B$11</xm:f>
          </x14:formula1>
          <xm:sqref>B28:E37 B13:E22</xm:sqref>
        </x14:dataValidation>
        <x14:dataValidation type="list" allowBlank="1" showInputMessage="1" showErrorMessage="1" xr:uid="{FBF7BDD3-0077-4607-BF08-6BBB95D32925}">
          <x14:formula1>
            <xm:f>Desplegables!$B$26:$B$35</xm:f>
          </x14:formula1>
          <xm:sqref>B62:E71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0507-EC5B-4317-A654-289A9188B277}">
  <sheetPr>
    <pageSetUpPr fitToPage="1"/>
  </sheetPr>
  <dimension ref="A2:Q70"/>
  <sheetViews>
    <sheetView showGridLines="0" view="pageBreakPreview" zoomScaleNormal="100" zoomScaleSheetLayoutView="100" workbookViewId="0">
      <selection activeCell="H5" sqref="H5:O7"/>
    </sheetView>
  </sheetViews>
  <sheetFormatPr baseColWidth="10" defaultColWidth="11.453125" defaultRowHeight="14" x14ac:dyDescent="0.3"/>
  <cols>
    <col min="1" max="2" width="8.54296875" style="1" customWidth="1"/>
    <col min="3" max="3" width="3.26953125" style="1" customWidth="1"/>
    <col min="4" max="4" width="10.26953125" style="1" customWidth="1"/>
    <col min="5" max="5" width="14.81640625" style="1" customWidth="1"/>
    <col min="6" max="6" width="9.26953125" style="1" customWidth="1"/>
    <col min="7" max="7" width="14" style="1" customWidth="1"/>
    <col min="8" max="8" width="12.7265625" style="1" customWidth="1"/>
    <col min="9" max="9" width="6.26953125" style="1" bestFit="1" customWidth="1"/>
    <col min="10" max="10" width="12.7265625" style="1" customWidth="1"/>
    <col min="11" max="11" width="9.54296875" style="1" bestFit="1" customWidth="1"/>
    <col min="12" max="12" width="12.7265625" style="1" customWidth="1"/>
    <col min="13" max="13" width="6.1796875" style="1" customWidth="1"/>
    <col min="14" max="14" width="12.7265625" style="1" customWidth="1"/>
    <col min="15" max="15" width="6.81640625" style="1" bestFit="1" customWidth="1"/>
    <col min="16" max="16" width="9.7265625" style="1" customWidth="1"/>
    <col min="17" max="16384" width="11.453125" style="1"/>
  </cols>
  <sheetData>
    <row r="2" spans="1:17" x14ac:dyDescent="0.3">
      <c r="A2" s="115"/>
      <c r="B2" s="353" t="s">
        <v>145</v>
      </c>
      <c r="C2" s="353"/>
      <c r="D2" s="353"/>
      <c r="E2" s="353"/>
      <c r="F2" s="353"/>
      <c r="G2" s="353"/>
      <c r="H2" s="353"/>
      <c r="I2" s="353"/>
      <c r="J2" s="353"/>
      <c r="K2" s="353"/>
      <c r="L2" s="353"/>
      <c r="M2" s="353"/>
      <c r="N2" s="353"/>
      <c r="O2" s="115"/>
      <c r="P2" s="115"/>
    </row>
    <row r="3" spans="1:17" x14ac:dyDescent="0.3">
      <c r="A3" s="113"/>
      <c r="B3" s="113"/>
      <c r="C3" s="113"/>
      <c r="D3" s="113"/>
      <c r="E3" s="113"/>
      <c r="F3" s="113"/>
      <c r="G3" s="113"/>
      <c r="H3" s="113"/>
      <c r="I3" s="113"/>
      <c r="J3" s="113"/>
      <c r="K3" s="113"/>
      <c r="L3" s="113"/>
      <c r="M3" s="113"/>
      <c r="N3" s="113"/>
      <c r="O3" s="113"/>
      <c r="P3" s="113"/>
    </row>
    <row r="4" spans="1:17" x14ac:dyDescent="0.3">
      <c r="A4" s="114"/>
      <c r="B4" s="114" t="s">
        <v>144</v>
      </c>
      <c r="C4" s="114"/>
      <c r="D4" s="114"/>
      <c r="E4" s="114"/>
      <c r="F4" s="114"/>
      <c r="G4" s="114"/>
    </row>
    <row r="5" spans="1:17" x14ac:dyDescent="0.3">
      <c r="A5" s="3"/>
      <c r="B5" s="3"/>
      <c r="C5" s="3"/>
      <c r="D5" s="3"/>
      <c r="E5" s="3"/>
      <c r="F5" s="3"/>
      <c r="G5" s="3"/>
      <c r="I5" s="357">
        <v>2023</v>
      </c>
      <c r="J5" s="358"/>
      <c r="K5" s="357">
        <v>2024</v>
      </c>
      <c r="L5" s="358"/>
      <c r="M5" s="357">
        <v>2025</v>
      </c>
      <c r="N5" s="358"/>
      <c r="O5" s="361" t="s">
        <v>60</v>
      </c>
    </row>
    <row r="6" spans="1:17" x14ac:dyDescent="0.3">
      <c r="A6" s="5"/>
      <c r="B6" s="364" t="str">
        <f>+'Carga datos'!B11</f>
        <v>1. Personal con contrato</v>
      </c>
      <c r="C6" s="364"/>
      <c r="D6" s="364"/>
      <c r="E6" s="364"/>
      <c r="F6" s="364"/>
      <c r="G6" s="364"/>
      <c r="H6" s="5"/>
      <c r="I6" s="359"/>
      <c r="J6" s="360"/>
      <c r="K6" s="359"/>
      <c r="L6" s="360"/>
      <c r="M6" s="359"/>
      <c r="N6" s="360"/>
      <c r="O6" s="362"/>
      <c r="Q6" s="25"/>
    </row>
    <row r="7" spans="1:17" x14ac:dyDescent="0.3">
      <c r="B7" s="365" t="s">
        <v>22</v>
      </c>
      <c r="C7" s="366"/>
      <c r="D7" s="366"/>
      <c r="E7" s="366"/>
      <c r="F7" s="366"/>
      <c r="G7" s="367"/>
      <c r="H7" s="7" t="s">
        <v>23</v>
      </c>
      <c r="I7" s="7" t="s">
        <v>31</v>
      </c>
      <c r="J7" s="7" t="s">
        <v>123</v>
      </c>
      <c r="K7" s="7" t="s">
        <v>31</v>
      </c>
      <c r="L7" s="7" t="s">
        <v>124</v>
      </c>
      <c r="M7" s="7" t="s">
        <v>31</v>
      </c>
      <c r="N7" s="7" t="s">
        <v>124</v>
      </c>
      <c r="O7" s="363"/>
    </row>
    <row r="8" spans="1:17" ht="13.5" customHeight="1" x14ac:dyDescent="0.3">
      <c r="B8" s="354">
        <f>'Carga datos'!B13</f>
        <v>0</v>
      </c>
      <c r="C8" s="355"/>
      <c r="D8" s="355"/>
      <c r="E8" s="355"/>
      <c r="F8" s="355"/>
      <c r="G8" s="356"/>
      <c r="H8" s="92">
        <f>+'Carga datos'!G13</f>
        <v>0</v>
      </c>
      <c r="I8" s="8">
        <v>0.25</v>
      </c>
      <c r="J8" s="14">
        <f>$H8*I8</f>
        <v>0</v>
      </c>
      <c r="K8" s="8">
        <v>0.25</v>
      </c>
      <c r="L8" s="14">
        <f>$H8*K8</f>
        <v>0</v>
      </c>
      <c r="M8" s="8">
        <v>0.5</v>
      </c>
      <c r="N8" s="14">
        <f>$H8*M8</f>
        <v>0</v>
      </c>
      <c r="O8" s="26">
        <f>H8-J8-L8-N8</f>
        <v>0</v>
      </c>
    </row>
    <row r="9" spans="1:17" ht="13.5" customHeight="1" x14ac:dyDescent="0.3">
      <c r="B9" s="354">
        <f>'Carga datos'!B14</f>
        <v>0</v>
      </c>
      <c r="C9" s="355"/>
      <c r="D9" s="355"/>
      <c r="E9" s="355"/>
      <c r="F9" s="355"/>
      <c r="G9" s="356"/>
      <c r="H9" s="92">
        <f>+'Carga datos'!G14</f>
        <v>0</v>
      </c>
      <c r="I9" s="8"/>
      <c r="J9" s="14">
        <f t="shared" ref="J9:J17" si="0">$H9*I9</f>
        <v>0</v>
      </c>
      <c r="K9" s="8"/>
      <c r="L9" s="14">
        <f t="shared" ref="L9:L17" si="1">$H9*K9</f>
        <v>0</v>
      </c>
      <c r="M9" s="8"/>
      <c r="N9" s="14">
        <f t="shared" ref="N9:N17" si="2">$H9*M9</f>
        <v>0</v>
      </c>
      <c r="O9" s="26">
        <f t="shared" ref="O9:O17" si="3">H9-J9-L9-N9</f>
        <v>0</v>
      </c>
    </row>
    <row r="10" spans="1:17" ht="13.5" customHeight="1" x14ac:dyDescent="0.3">
      <c r="B10" s="354">
        <f>'Carga datos'!B15</f>
        <v>0</v>
      </c>
      <c r="C10" s="355"/>
      <c r="D10" s="355"/>
      <c r="E10" s="355"/>
      <c r="F10" s="355"/>
      <c r="G10" s="356"/>
      <c r="H10" s="92">
        <f>+'Carga datos'!G15</f>
        <v>0</v>
      </c>
      <c r="I10" s="8"/>
      <c r="J10" s="14">
        <f t="shared" si="0"/>
        <v>0</v>
      </c>
      <c r="K10" s="8"/>
      <c r="L10" s="14">
        <f t="shared" si="1"/>
        <v>0</v>
      </c>
      <c r="M10" s="8"/>
      <c r="N10" s="14">
        <f t="shared" si="2"/>
        <v>0</v>
      </c>
      <c r="O10" s="26">
        <f t="shared" si="3"/>
        <v>0</v>
      </c>
    </row>
    <row r="11" spans="1:17" ht="13.5" customHeight="1" x14ac:dyDescent="0.3">
      <c r="B11" s="354">
        <f>'Carga datos'!B16</f>
        <v>0</v>
      </c>
      <c r="C11" s="355"/>
      <c r="D11" s="355"/>
      <c r="E11" s="355"/>
      <c r="F11" s="355"/>
      <c r="G11" s="356"/>
      <c r="H11" s="92">
        <f>+'Carga datos'!G16</f>
        <v>0</v>
      </c>
      <c r="I11" s="8"/>
      <c r="J11" s="14">
        <f t="shared" si="0"/>
        <v>0</v>
      </c>
      <c r="K11" s="8"/>
      <c r="L11" s="14">
        <f t="shared" si="1"/>
        <v>0</v>
      </c>
      <c r="M11" s="8"/>
      <c r="N11" s="14">
        <f t="shared" si="2"/>
        <v>0</v>
      </c>
      <c r="O11" s="26">
        <f t="shared" si="3"/>
        <v>0</v>
      </c>
    </row>
    <row r="12" spans="1:17" ht="13.5" customHeight="1" x14ac:dyDescent="0.3">
      <c r="B12" s="354">
        <f>'Carga datos'!B17</f>
        <v>0</v>
      </c>
      <c r="C12" s="355"/>
      <c r="D12" s="355"/>
      <c r="E12" s="355"/>
      <c r="F12" s="355"/>
      <c r="G12" s="356"/>
      <c r="H12" s="92">
        <f>+'Carga datos'!G17</f>
        <v>0</v>
      </c>
      <c r="I12" s="8"/>
      <c r="J12" s="14">
        <f t="shared" si="0"/>
        <v>0</v>
      </c>
      <c r="K12" s="8"/>
      <c r="L12" s="14">
        <f t="shared" si="1"/>
        <v>0</v>
      </c>
      <c r="M12" s="8"/>
      <c r="N12" s="14">
        <f t="shared" si="2"/>
        <v>0</v>
      </c>
      <c r="O12" s="26">
        <f t="shared" si="3"/>
        <v>0</v>
      </c>
    </row>
    <row r="13" spans="1:17" ht="13.5" customHeight="1" x14ac:dyDescent="0.3">
      <c r="B13" s="354">
        <f>'Carga datos'!B18</f>
        <v>0</v>
      </c>
      <c r="C13" s="355"/>
      <c r="D13" s="355"/>
      <c r="E13" s="355"/>
      <c r="F13" s="355"/>
      <c r="G13" s="356"/>
      <c r="H13" s="92">
        <f>+'Carga datos'!G18</f>
        <v>0</v>
      </c>
      <c r="I13" s="8"/>
      <c r="J13" s="14">
        <f t="shared" si="0"/>
        <v>0</v>
      </c>
      <c r="K13" s="8"/>
      <c r="L13" s="14">
        <f t="shared" si="1"/>
        <v>0</v>
      </c>
      <c r="M13" s="8"/>
      <c r="N13" s="14">
        <f t="shared" si="2"/>
        <v>0</v>
      </c>
      <c r="O13" s="26">
        <f t="shared" si="3"/>
        <v>0</v>
      </c>
    </row>
    <row r="14" spans="1:17" ht="13.5" customHeight="1" x14ac:dyDescent="0.3">
      <c r="B14" s="354">
        <f>'Carga datos'!B19</f>
        <v>0</v>
      </c>
      <c r="C14" s="355"/>
      <c r="D14" s="355"/>
      <c r="E14" s="355"/>
      <c r="F14" s="355"/>
      <c r="G14" s="356"/>
      <c r="H14" s="92">
        <f>+'Carga datos'!G19</f>
        <v>0</v>
      </c>
      <c r="I14" s="8"/>
      <c r="J14" s="14">
        <f t="shared" si="0"/>
        <v>0</v>
      </c>
      <c r="K14" s="8"/>
      <c r="L14" s="14">
        <f t="shared" si="1"/>
        <v>0</v>
      </c>
      <c r="M14" s="8"/>
      <c r="N14" s="14">
        <f t="shared" si="2"/>
        <v>0</v>
      </c>
      <c r="O14" s="26">
        <f t="shared" si="3"/>
        <v>0</v>
      </c>
    </row>
    <row r="15" spans="1:17" ht="13.5" customHeight="1" x14ac:dyDescent="0.3">
      <c r="B15" s="354">
        <f>'Carga datos'!B20</f>
        <v>0</v>
      </c>
      <c r="C15" s="355"/>
      <c r="D15" s="355"/>
      <c r="E15" s="355"/>
      <c r="F15" s="355"/>
      <c r="G15" s="356"/>
      <c r="H15" s="92">
        <f>+'Carga datos'!G20</f>
        <v>0</v>
      </c>
      <c r="I15" s="8"/>
      <c r="J15" s="14">
        <f t="shared" si="0"/>
        <v>0</v>
      </c>
      <c r="K15" s="8"/>
      <c r="L15" s="14">
        <f t="shared" si="1"/>
        <v>0</v>
      </c>
      <c r="M15" s="8"/>
      <c r="N15" s="14">
        <f t="shared" si="2"/>
        <v>0</v>
      </c>
      <c r="O15" s="26">
        <f t="shared" si="3"/>
        <v>0</v>
      </c>
    </row>
    <row r="16" spans="1:17" ht="13.5" customHeight="1" x14ac:dyDescent="0.3">
      <c r="B16" s="354">
        <f>'Carga datos'!B21</f>
        <v>0</v>
      </c>
      <c r="C16" s="355"/>
      <c r="D16" s="355"/>
      <c r="E16" s="355"/>
      <c r="F16" s="355"/>
      <c r="G16" s="356"/>
      <c r="H16" s="92">
        <f>+'Carga datos'!G21</f>
        <v>0</v>
      </c>
      <c r="I16" s="8"/>
      <c r="J16" s="14">
        <f t="shared" si="0"/>
        <v>0</v>
      </c>
      <c r="K16" s="8"/>
      <c r="L16" s="14">
        <f t="shared" si="1"/>
        <v>0</v>
      </c>
      <c r="M16" s="8"/>
      <c r="N16" s="14">
        <f t="shared" si="2"/>
        <v>0</v>
      </c>
      <c r="O16" s="26">
        <f t="shared" si="3"/>
        <v>0</v>
      </c>
    </row>
    <row r="17" spans="1:15" ht="13.5" customHeight="1" x14ac:dyDescent="0.3">
      <c r="B17" s="354">
        <f>'Carga datos'!B22</f>
        <v>0</v>
      </c>
      <c r="C17" s="355"/>
      <c r="D17" s="355"/>
      <c r="E17" s="355"/>
      <c r="F17" s="355"/>
      <c r="G17" s="356"/>
      <c r="H17" s="92">
        <f>+'Carga datos'!G22</f>
        <v>0</v>
      </c>
      <c r="I17" s="8"/>
      <c r="J17" s="14">
        <f t="shared" si="0"/>
        <v>0</v>
      </c>
      <c r="K17" s="8"/>
      <c r="L17" s="14">
        <f t="shared" si="1"/>
        <v>0</v>
      </c>
      <c r="M17" s="8"/>
      <c r="N17" s="14">
        <f t="shared" si="2"/>
        <v>0</v>
      </c>
      <c r="O17" s="26">
        <f t="shared" si="3"/>
        <v>0</v>
      </c>
    </row>
    <row r="18" spans="1:15" ht="13.5" customHeight="1" x14ac:dyDescent="0.3">
      <c r="B18" s="304" t="str">
        <f>+'Carga datos'!B23</f>
        <v>TOTAL PERSONAL CON CONTRATO</v>
      </c>
      <c r="C18" s="368"/>
      <c r="D18" s="368"/>
      <c r="E18" s="368"/>
      <c r="F18" s="368"/>
      <c r="G18" s="368"/>
      <c r="H18" s="91">
        <f>SUM(H8:H17)</f>
        <v>0</v>
      </c>
      <c r="I18" s="15">
        <f>IFERROR(J18/$H$18,0)</f>
        <v>0</v>
      </c>
      <c r="J18" s="9">
        <f>SUM(J8:J17)</f>
        <v>0</v>
      </c>
      <c r="K18" s="15">
        <f>IFERROR(L18/$H$18,0)</f>
        <v>0</v>
      </c>
      <c r="L18" s="9">
        <f>SUM(L8:L17)</f>
        <v>0</v>
      </c>
      <c r="M18" s="15">
        <f>IFERROR(N18/$H$18,0)</f>
        <v>0</v>
      </c>
      <c r="N18" s="9">
        <f>SUM(N8:N17)</f>
        <v>0</v>
      </c>
      <c r="O18" s="32">
        <f>H18-J18-L18-N18</f>
        <v>0</v>
      </c>
    </row>
    <row r="19" spans="1:15" x14ac:dyDescent="0.3">
      <c r="B19" s="90"/>
      <c r="C19" s="90"/>
      <c r="D19" s="90"/>
      <c r="E19" s="90"/>
      <c r="F19" s="90"/>
      <c r="G19" s="90"/>
      <c r="H19" s="90"/>
      <c r="O19" s="16"/>
    </row>
    <row r="20" spans="1:15" x14ac:dyDescent="0.3">
      <c r="B20" s="10"/>
      <c r="C20" s="10"/>
      <c r="D20" s="10"/>
      <c r="E20" s="10"/>
      <c r="F20" s="10"/>
      <c r="G20" s="10"/>
      <c r="H20" s="90"/>
      <c r="I20" s="357">
        <v>2023</v>
      </c>
      <c r="J20" s="358"/>
      <c r="K20" s="357">
        <v>2024</v>
      </c>
      <c r="L20" s="358"/>
      <c r="M20" s="357">
        <v>2025</v>
      </c>
      <c r="N20" s="358"/>
      <c r="O20" s="361" t="s">
        <v>60</v>
      </c>
    </row>
    <row r="21" spans="1:15" ht="13.5" customHeight="1" x14ac:dyDescent="0.3">
      <c r="A21" s="5"/>
      <c r="B21" s="116" t="s">
        <v>115</v>
      </c>
      <c r="C21" s="89"/>
      <c r="D21" s="116"/>
      <c r="E21" s="116"/>
      <c r="F21" s="89"/>
      <c r="G21" s="89"/>
      <c r="H21" s="89"/>
      <c r="I21" s="359"/>
      <c r="J21" s="360"/>
      <c r="K21" s="359"/>
      <c r="L21" s="360"/>
      <c r="M21" s="359"/>
      <c r="N21" s="360"/>
      <c r="O21" s="362"/>
    </row>
    <row r="22" spans="1:15" x14ac:dyDescent="0.3">
      <c r="B22" s="365" t="s">
        <v>22</v>
      </c>
      <c r="C22" s="366"/>
      <c r="D22" s="366"/>
      <c r="E22" s="366"/>
      <c r="F22" s="366"/>
      <c r="G22" s="367"/>
      <c r="H22" s="7" t="s">
        <v>23</v>
      </c>
      <c r="I22" s="7" t="s">
        <v>31</v>
      </c>
      <c r="J22" s="7" t="s">
        <v>124</v>
      </c>
      <c r="K22" s="7" t="s">
        <v>31</v>
      </c>
      <c r="L22" s="7" t="s">
        <v>124</v>
      </c>
      <c r="M22" s="7" t="s">
        <v>31</v>
      </c>
      <c r="N22" s="7" t="s">
        <v>124</v>
      </c>
      <c r="O22" s="363"/>
    </row>
    <row r="23" spans="1:15" ht="13.5" customHeight="1" x14ac:dyDescent="0.3">
      <c r="B23" s="354">
        <f>+'Carga datos'!B28</f>
        <v>0</v>
      </c>
      <c r="C23" s="355"/>
      <c r="D23" s="355"/>
      <c r="E23" s="355"/>
      <c r="F23" s="355"/>
      <c r="G23" s="356"/>
      <c r="H23" s="88">
        <f>+'Carga datos'!G28</f>
        <v>0</v>
      </c>
      <c r="I23" s="8"/>
      <c r="J23" s="14">
        <f>$H23*I23</f>
        <v>0</v>
      </c>
      <c r="K23" s="8"/>
      <c r="L23" s="14">
        <f t="shared" ref="L23:L32" si="4">$H23*K23</f>
        <v>0</v>
      </c>
      <c r="M23" s="8"/>
      <c r="N23" s="14">
        <f t="shared" ref="N23:N32" si="5">$H23*M23</f>
        <v>0</v>
      </c>
      <c r="O23" s="26">
        <f>H23-J23-L23-N23</f>
        <v>0</v>
      </c>
    </row>
    <row r="24" spans="1:15" ht="13.5" customHeight="1" x14ac:dyDescent="0.3">
      <c r="B24" s="354">
        <f>+'Carga datos'!B29</f>
        <v>0</v>
      </c>
      <c r="C24" s="355"/>
      <c r="D24" s="355"/>
      <c r="E24" s="355"/>
      <c r="F24" s="355"/>
      <c r="G24" s="356"/>
      <c r="H24" s="88">
        <f>+'Carga datos'!G29</f>
        <v>0</v>
      </c>
      <c r="I24" s="8"/>
      <c r="J24" s="14">
        <f t="shared" ref="J24:J32" si="6">$H24*I24</f>
        <v>0</v>
      </c>
      <c r="K24" s="8"/>
      <c r="L24" s="14">
        <f t="shared" si="4"/>
        <v>0</v>
      </c>
      <c r="M24" s="8"/>
      <c r="N24" s="14">
        <f t="shared" si="5"/>
        <v>0</v>
      </c>
      <c r="O24" s="26">
        <f t="shared" ref="O24:O33" si="7">H24-J24-L24-N24</f>
        <v>0</v>
      </c>
    </row>
    <row r="25" spans="1:15" ht="13.5" customHeight="1" x14ac:dyDescent="0.3">
      <c r="B25" s="354">
        <f>+'Carga datos'!B30</f>
        <v>0</v>
      </c>
      <c r="C25" s="355"/>
      <c r="D25" s="355"/>
      <c r="E25" s="355"/>
      <c r="F25" s="355"/>
      <c r="G25" s="356"/>
      <c r="H25" s="88">
        <f>+'Carga datos'!G30</f>
        <v>0</v>
      </c>
      <c r="I25" s="8"/>
      <c r="J25" s="14">
        <f t="shared" si="6"/>
        <v>0</v>
      </c>
      <c r="K25" s="8"/>
      <c r="L25" s="14">
        <f t="shared" si="4"/>
        <v>0</v>
      </c>
      <c r="M25" s="8"/>
      <c r="N25" s="14">
        <f t="shared" si="5"/>
        <v>0</v>
      </c>
      <c r="O25" s="26">
        <f t="shared" si="7"/>
        <v>0</v>
      </c>
    </row>
    <row r="26" spans="1:15" ht="13.5" customHeight="1" x14ac:dyDescent="0.3">
      <c r="B26" s="354">
        <f>+'Carga datos'!B31</f>
        <v>0</v>
      </c>
      <c r="C26" s="355"/>
      <c r="D26" s="355"/>
      <c r="E26" s="355"/>
      <c r="F26" s="355"/>
      <c r="G26" s="356"/>
      <c r="H26" s="88">
        <f>+'Carga datos'!G31</f>
        <v>0</v>
      </c>
      <c r="I26" s="8"/>
      <c r="J26" s="14">
        <f t="shared" si="6"/>
        <v>0</v>
      </c>
      <c r="K26" s="8"/>
      <c r="L26" s="14">
        <f t="shared" si="4"/>
        <v>0</v>
      </c>
      <c r="M26" s="8"/>
      <c r="N26" s="14">
        <f t="shared" si="5"/>
        <v>0</v>
      </c>
      <c r="O26" s="26">
        <f t="shared" si="7"/>
        <v>0</v>
      </c>
    </row>
    <row r="27" spans="1:15" ht="13.5" customHeight="1" x14ac:dyDescent="0.3">
      <c r="B27" s="354">
        <f>+'Carga datos'!B32</f>
        <v>0</v>
      </c>
      <c r="C27" s="355"/>
      <c r="D27" s="355"/>
      <c r="E27" s="355"/>
      <c r="F27" s="355"/>
      <c r="G27" s="356"/>
      <c r="H27" s="88">
        <f>+'Carga datos'!G32</f>
        <v>0</v>
      </c>
      <c r="I27" s="8"/>
      <c r="J27" s="14">
        <f t="shared" si="6"/>
        <v>0</v>
      </c>
      <c r="K27" s="8"/>
      <c r="L27" s="14">
        <f t="shared" si="4"/>
        <v>0</v>
      </c>
      <c r="M27" s="8"/>
      <c r="N27" s="14">
        <f t="shared" si="5"/>
        <v>0</v>
      </c>
      <c r="O27" s="26">
        <f t="shared" si="7"/>
        <v>0</v>
      </c>
    </row>
    <row r="28" spans="1:15" ht="13.5" customHeight="1" x14ac:dyDescent="0.3">
      <c r="B28" s="354">
        <f>+'Carga datos'!B33</f>
        <v>0</v>
      </c>
      <c r="C28" s="355"/>
      <c r="D28" s="355"/>
      <c r="E28" s="355"/>
      <c r="F28" s="355"/>
      <c r="G28" s="356"/>
      <c r="H28" s="88">
        <f>+'Carga datos'!G33</f>
        <v>0</v>
      </c>
      <c r="I28" s="8"/>
      <c r="J28" s="14">
        <f t="shared" si="6"/>
        <v>0</v>
      </c>
      <c r="K28" s="8"/>
      <c r="L28" s="14">
        <f t="shared" si="4"/>
        <v>0</v>
      </c>
      <c r="M28" s="8"/>
      <c r="N28" s="14">
        <f t="shared" si="5"/>
        <v>0</v>
      </c>
      <c r="O28" s="26">
        <f t="shared" si="7"/>
        <v>0</v>
      </c>
    </row>
    <row r="29" spans="1:15" ht="13.5" customHeight="1" x14ac:dyDescent="0.3">
      <c r="B29" s="354">
        <f>+'Carga datos'!B34</f>
        <v>0</v>
      </c>
      <c r="C29" s="355"/>
      <c r="D29" s="355"/>
      <c r="E29" s="355"/>
      <c r="F29" s="355"/>
      <c r="G29" s="356"/>
      <c r="H29" s="88">
        <f>+'Carga datos'!G34</f>
        <v>0</v>
      </c>
      <c r="I29" s="8"/>
      <c r="J29" s="14">
        <f t="shared" si="6"/>
        <v>0</v>
      </c>
      <c r="K29" s="8"/>
      <c r="L29" s="14">
        <f t="shared" si="4"/>
        <v>0</v>
      </c>
      <c r="M29" s="8"/>
      <c r="N29" s="14">
        <f t="shared" si="5"/>
        <v>0</v>
      </c>
      <c r="O29" s="26">
        <f>H29-J29-L29-N29</f>
        <v>0</v>
      </c>
    </row>
    <row r="30" spans="1:15" ht="13.5" customHeight="1" x14ac:dyDescent="0.3">
      <c r="B30" s="354">
        <f>+'Carga datos'!B35</f>
        <v>0</v>
      </c>
      <c r="C30" s="355"/>
      <c r="D30" s="355"/>
      <c r="E30" s="355"/>
      <c r="F30" s="355"/>
      <c r="G30" s="356"/>
      <c r="H30" s="88">
        <f>+'Carga datos'!G35</f>
        <v>0</v>
      </c>
      <c r="I30" s="8"/>
      <c r="J30" s="14">
        <f t="shared" si="6"/>
        <v>0</v>
      </c>
      <c r="K30" s="8"/>
      <c r="L30" s="14">
        <f t="shared" si="4"/>
        <v>0</v>
      </c>
      <c r="M30" s="8"/>
      <c r="N30" s="14">
        <f t="shared" si="5"/>
        <v>0</v>
      </c>
      <c r="O30" s="26">
        <f t="shared" si="7"/>
        <v>0</v>
      </c>
    </row>
    <row r="31" spans="1:15" ht="13.5" customHeight="1" x14ac:dyDescent="0.3">
      <c r="B31" s="354">
        <f>+'Carga datos'!B36</f>
        <v>0</v>
      </c>
      <c r="C31" s="355"/>
      <c r="D31" s="355"/>
      <c r="E31" s="355"/>
      <c r="F31" s="355"/>
      <c r="G31" s="356"/>
      <c r="H31" s="88">
        <f>+'Carga datos'!G36</f>
        <v>0</v>
      </c>
      <c r="I31" s="8"/>
      <c r="J31" s="14">
        <f t="shared" si="6"/>
        <v>0</v>
      </c>
      <c r="K31" s="8"/>
      <c r="L31" s="14">
        <f t="shared" si="4"/>
        <v>0</v>
      </c>
      <c r="M31" s="8"/>
      <c r="N31" s="14">
        <f t="shared" si="5"/>
        <v>0</v>
      </c>
      <c r="O31" s="26">
        <f t="shared" si="7"/>
        <v>0</v>
      </c>
    </row>
    <row r="32" spans="1:15" ht="13.5" customHeight="1" x14ac:dyDescent="0.3">
      <c r="B32" s="354">
        <f>+'Carga datos'!B37</f>
        <v>0</v>
      </c>
      <c r="C32" s="355"/>
      <c r="D32" s="355"/>
      <c r="E32" s="355"/>
      <c r="F32" s="355"/>
      <c r="G32" s="356"/>
      <c r="H32" s="88">
        <f>+'Carga datos'!G37</f>
        <v>0</v>
      </c>
      <c r="I32" s="8"/>
      <c r="J32" s="14">
        <f t="shared" si="6"/>
        <v>0</v>
      </c>
      <c r="K32" s="8"/>
      <c r="L32" s="14">
        <f t="shared" si="4"/>
        <v>0</v>
      </c>
      <c r="M32" s="8"/>
      <c r="N32" s="14">
        <f t="shared" si="5"/>
        <v>0</v>
      </c>
      <c r="O32" s="26">
        <f t="shared" si="7"/>
        <v>0</v>
      </c>
    </row>
    <row r="33" spans="2:15" ht="13.5" customHeight="1" x14ac:dyDescent="0.3">
      <c r="B33" s="304" t="s">
        <v>116</v>
      </c>
      <c r="C33" s="368"/>
      <c r="D33" s="368"/>
      <c r="E33" s="368"/>
      <c r="F33" s="368"/>
      <c r="G33" s="368"/>
      <c r="H33" s="87">
        <f>SUM(H23:H31)</f>
        <v>0</v>
      </c>
      <c r="I33" s="15">
        <f>IFERROR(J33/$H$33,0)</f>
        <v>0</v>
      </c>
      <c r="J33" s="9">
        <f>SUM(J23:J31)</f>
        <v>0</v>
      </c>
      <c r="K33" s="15">
        <f>IFERROR(L33/$H$33,0)</f>
        <v>0</v>
      </c>
      <c r="L33" s="9">
        <f>SUM(L23:L31)</f>
        <v>0</v>
      </c>
      <c r="M33" s="15">
        <f>IFERROR(N33/$H$33,0)</f>
        <v>0</v>
      </c>
      <c r="N33" s="9">
        <f>SUM(N23:N31)</f>
        <v>0</v>
      </c>
      <c r="O33" s="26">
        <f t="shared" si="7"/>
        <v>0</v>
      </c>
    </row>
    <row r="34" spans="2:15" customFormat="1" ht="16.5" customHeight="1" x14ac:dyDescent="0.35"/>
    <row r="35" spans="2:15" ht="27.75" customHeight="1" x14ac:dyDescent="0.3">
      <c r="B35" s="85" t="s">
        <v>105</v>
      </c>
      <c r="C35" s="84"/>
      <c r="D35" s="84"/>
      <c r="E35" s="84"/>
      <c r="F35" s="84"/>
      <c r="G35" s="84"/>
      <c r="H35" s="7" t="s">
        <v>23</v>
      </c>
      <c r="I35" s="7" t="s">
        <v>31</v>
      </c>
      <c r="J35" s="7" t="s">
        <v>124</v>
      </c>
      <c r="K35" s="7" t="s">
        <v>31</v>
      </c>
      <c r="L35" s="7" t="s">
        <v>124</v>
      </c>
      <c r="M35" s="7" t="s">
        <v>31</v>
      </c>
      <c r="N35" s="7" t="s">
        <v>124</v>
      </c>
      <c r="O35" s="68"/>
    </row>
    <row r="36" spans="2:15" ht="13.15" customHeight="1" x14ac:dyDescent="0.3">
      <c r="B36" s="371" t="str">
        <f>+'Carga datos'!B42</f>
        <v xml:space="preserve">TOTAL Personal con contrato </v>
      </c>
      <c r="C36" s="372"/>
      <c r="D36" s="372"/>
      <c r="E36" s="372"/>
      <c r="F36" s="372"/>
      <c r="G36" s="373"/>
      <c r="H36" s="123">
        <f>+'Carga datos'!G42</f>
        <v>0</v>
      </c>
      <c r="I36" s="18">
        <f>IFERROR(J36/$H$36,0)</f>
        <v>0</v>
      </c>
      <c r="J36" s="121">
        <f>J18</f>
        <v>0</v>
      </c>
      <c r="K36" s="18">
        <f>IFERROR(L36/$H$36,0)</f>
        <v>0</v>
      </c>
      <c r="L36" s="121">
        <f>L18</f>
        <v>0</v>
      </c>
      <c r="M36" s="18">
        <f>IFERROR(N36/$H$36,0)</f>
        <v>0</v>
      </c>
      <c r="N36" s="121">
        <f>N18</f>
        <v>0</v>
      </c>
      <c r="O36" s="124">
        <f>H36-J36-L36-N36</f>
        <v>0</v>
      </c>
    </row>
    <row r="37" spans="2:15" ht="13.15" customHeight="1" x14ac:dyDescent="0.3">
      <c r="B37" s="117" t="str">
        <f>+'Carga datos'!B43</f>
        <v>TOTAL Personal en servicios externalizados</v>
      </c>
      <c r="C37" s="80"/>
      <c r="D37" s="80"/>
      <c r="E37" s="80"/>
      <c r="F37" s="80"/>
      <c r="G37" s="80"/>
      <c r="H37" s="123">
        <f>H33</f>
        <v>0</v>
      </c>
      <c r="I37" s="18">
        <f>IFERROR(J37/$H$37,0)</f>
        <v>0</v>
      </c>
      <c r="J37" s="121">
        <f>J33</f>
        <v>0</v>
      </c>
      <c r="K37" s="18">
        <f>IFERROR(L37/$H$37,0)</f>
        <v>0</v>
      </c>
      <c r="L37" s="121">
        <f>L33</f>
        <v>0</v>
      </c>
      <c r="M37" s="18">
        <f>IFERROR(N37/$H$37,0)</f>
        <v>0</v>
      </c>
      <c r="N37" s="121">
        <f>N33</f>
        <v>0</v>
      </c>
      <c r="O37" s="124">
        <f>H37-J37-L37-N37</f>
        <v>0</v>
      </c>
    </row>
    <row r="38" spans="2:15" ht="13.9" customHeight="1" x14ac:dyDescent="0.3">
      <c r="B38" s="374" t="s">
        <v>61</v>
      </c>
      <c r="C38" s="375"/>
      <c r="D38" s="375"/>
      <c r="E38" s="375"/>
      <c r="F38" s="375"/>
      <c r="G38" s="376"/>
      <c r="H38" s="122">
        <f>H36+H37</f>
        <v>0</v>
      </c>
      <c r="I38" s="18">
        <f>IFERROR(J38/$H$38,0)</f>
        <v>0</v>
      </c>
      <c r="J38" s="122">
        <f>SUM(J36:J37)</f>
        <v>0</v>
      </c>
      <c r="K38" s="19">
        <f>IFERROR(L38/$H$38,0)</f>
        <v>0</v>
      </c>
      <c r="L38" s="122">
        <f>SUM(L36:L37)</f>
        <v>0</v>
      </c>
      <c r="M38" s="19">
        <f>IFERROR(N38/$H$38,0)</f>
        <v>0</v>
      </c>
      <c r="N38" s="122">
        <f>SUM(N36:N37)</f>
        <v>0</v>
      </c>
      <c r="O38" s="124">
        <f>H38-J38-L38-N38</f>
        <v>0</v>
      </c>
    </row>
    <row r="39" spans="2:15" x14ac:dyDescent="0.3">
      <c r="B39" s="79"/>
      <c r="C39" s="79"/>
      <c r="D39" s="79"/>
      <c r="E39" s="79"/>
      <c r="F39" s="79"/>
      <c r="G39" s="79"/>
      <c r="H39" s="78"/>
      <c r="I39" s="20"/>
      <c r="J39" s="20"/>
      <c r="K39" s="20"/>
      <c r="L39" s="20"/>
      <c r="M39" s="20"/>
      <c r="N39" s="20"/>
      <c r="O39" s="21"/>
    </row>
    <row r="40" spans="2:15" x14ac:dyDescent="0.3">
      <c r="B40" s="369" t="s">
        <v>39</v>
      </c>
      <c r="C40" s="370"/>
      <c r="D40" s="370"/>
      <c r="E40" s="370"/>
      <c r="F40" s="370"/>
      <c r="G40" s="370"/>
      <c r="H40" s="7" t="s">
        <v>23</v>
      </c>
      <c r="I40" s="7" t="s">
        <v>31</v>
      </c>
      <c r="J40" s="7" t="s">
        <v>124</v>
      </c>
      <c r="K40" s="7" t="s">
        <v>31</v>
      </c>
      <c r="L40" s="7" t="s">
        <v>124</v>
      </c>
      <c r="M40" s="7" t="s">
        <v>31</v>
      </c>
      <c r="N40" s="7" t="s">
        <v>124</v>
      </c>
      <c r="O40" s="72" t="s">
        <v>60</v>
      </c>
    </row>
    <row r="41" spans="2:15" ht="13.15" customHeight="1" x14ac:dyDescent="0.3">
      <c r="B41" s="83" t="str">
        <f>+'Carga datos'!B47</f>
        <v>Gastos de desplazamiento, alojamiento y manutención</v>
      </c>
      <c r="C41" s="82"/>
      <c r="D41" s="82"/>
      <c r="E41" s="82"/>
      <c r="F41" s="82"/>
      <c r="G41" s="82"/>
      <c r="H41" s="81">
        <f>+'Carga datos'!G47</f>
        <v>0</v>
      </c>
      <c r="I41" s="8"/>
      <c r="J41" s="14">
        <f t="shared" ref="J41:J50" si="8">$H41*I41</f>
        <v>0</v>
      </c>
      <c r="K41" s="8"/>
      <c r="L41" s="14">
        <f t="shared" ref="L41:L50" si="9">$H41*K41</f>
        <v>0</v>
      </c>
      <c r="M41" s="8"/>
      <c r="N41" s="14">
        <f t="shared" ref="N41:N50" si="10">$H41*M41</f>
        <v>0</v>
      </c>
      <c r="O41" s="26">
        <f>H41-J41-L41-N41</f>
        <v>0</v>
      </c>
    </row>
    <row r="42" spans="2:15" ht="13.15" customHeight="1" x14ac:dyDescent="0.3">
      <c r="B42" s="83">
        <f>+'Carga datos'!B48</f>
        <v>0</v>
      </c>
      <c r="C42" s="82"/>
      <c r="D42" s="82"/>
      <c r="E42" s="82"/>
      <c r="F42" s="82"/>
      <c r="G42" s="82"/>
      <c r="H42" s="81">
        <f>+'Carga datos'!G48</f>
        <v>0</v>
      </c>
      <c r="I42" s="8"/>
      <c r="J42" s="14">
        <f t="shared" si="8"/>
        <v>0</v>
      </c>
      <c r="K42" s="8"/>
      <c r="L42" s="14">
        <f t="shared" si="9"/>
        <v>0</v>
      </c>
      <c r="M42" s="8"/>
      <c r="N42" s="14">
        <f t="shared" si="10"/>
        <v>0</v>
      </c>
      <c r="O42" s="26">
        <f t="shared" ref="O42:O48" si="11">H42-J42-L42-N42</f>
        <v>0</v>
      </c>
    </row>
    <row r="43" spans="2:15" ht="12.75" customHeight="1" x14ac:dyDescent="0.3">
      <c r="B43" s="83">
        <f>+'Carga datos'!B49</f>
        <v>0</v>
      </c>
      <c r="C43" s="82"/>
      <c r="D43" s="82"/>
      <c r="E43" s="82"/>
      <c r="F43" s="82"/>
      <c r="G43" s="82"/>
      <c r="H43" s="81">
        <f>+'Carga datos'!G49</f>
        <v>0</v>
      </c>
      <c r="I43" s="8"/>
      <c r="J43" s="14">
        <f t="shared" si="8"/>
        <v>0</v>
      </c>
      <c r="K43" s="8"/>
      <c r="L43" s="14">
        <f t="shared" si="9"/>
        <v>0</v>
      </c>
      <c r="M43" s="8"/>
      <c r="N43" s="14">
        <f t="shared" si="10"/>
        <v>0</v>
      </c>
      <c r="O43" s="26">
        <f t="shared" si="11"/>
        <v>0</v>
      </c>
    </row>
    <row r="44" spans="2:15" ht="12.75" customHeight="1" x14ac:dyDescent="0.3">
      <c r="B44" s="83">
        <f>+'Carga datos'!B50</f>
        <v>0</v>
      </c>
      <c r="C44" s="82"/>
      <c r="D44" s="82"/>
      <c r="E44" s="82"/>
      <c r="F44" s="82"/>
      <c r="G44" s="82"/>
      <c r="H44" s="81">
        <f>+'Carga datos'!G50</f>
        <v>0</v>
      </c>
      <c r="I44" s="8"/>
      <c r="J44" s="14">
        <f t="shared" si="8"/>
        <v>0</v>
      </c>
      <c r="K44" s="8"/>
      <c r="L44" s="14">
        <f t="shared" si="9"/>
        <v>0</v>
      </c>
      <c r="M44" s="8"/>
      <c r="N44" s="14">
        <f t="shared" si="10"/>
        <v>0</v>
      </c>
      <c r="O44" s="26">
        <f t="shared" si="11"/>
        <v>0</v>
      </c>
    </row>
    <row r="45" spans="2:15" ht="13.15" customHeight="1" x14ac:dyDescent="0.3">
      <c r="B45" s="83">
        <f>+'Carga datos'!B51</f>
        <v>0</v>
      </c>
      <c r="C45" s="82"/>
      <c r="D45" s="82"/>
      <c r="E45" s="82"/>
      <c r="F45" s="82"/>
      <c r="G45" s="82"/>
      <c r="H45" s="81">
        <f>+'Carga datos'!G51</f>
        <v>0</v>
      </c>
      <c r="I45" s="8"/>
      <c r="J45" s="14">
        <f t="shared" si="8"/>
        <v>0</v>
      </c>
      <c r="K45" s="8"/>
      <c r="L45" s="14">
        <f t="shared" si="9"/>
        <v>0</v>
      </c>
      <c r="M45" s="8"/>
      <c r="N45" s="14">
        <f t="shared" si="10"/>
        <v>0</v>
      </c>
      <c r="O45" s="26">
        <f t="shared" si="11"/>
        <v>0</v>
      </c>
    </row>
    <row r="46" spans="2:15" ht="13.15" customHeight="1" x14ac:dyDescent="0.3">
      <c r="B46" s="83">
        <f>+'Carga datos'!B52</f>
        <v>0</v>
      </c>
      <c r="C46" s="82"/>
      <c r="D46" s="82"/>
      <c r="E46" s="82"/>
      <c r="F46" s="82"/>
      <c r="G46" s="82"/>
      <c r="H46" s="81">
        <f>+'Carga datos'!G52</f>
        <v>0</v>
      </c>
      <c r="I46" s="8"/>
      <c r="J46" s="14">
        <f t="shared" si="8"/>
        <v>0</v>
      </c>
      <c r="K46" s="8"/>
      <c r="L46" s="14">
        <f t="shared" si="9"/>
        <v>0</v>
      </c>
      <c r="M46" s="8"/>
      <c r="N46" s="14">
        <f t="shared" si="10"/>
        <v>0</v>
      </c>
      <c r="O46" s="26">
        <f t="shared" si="11"/>
        <v>0</v>
      </c>
    </row>
    <row r="47" spans="2:15" ht="13.15" customHeight="1" x14ac:dyDescent="0.3">
      <c r="B47" s="83">
        <f>+'Carga datos'!B53</f>
        <v>0</v>
      </c>
      <c r="C47" s="82"/>
      <c r="D47" s="82"/>
      <c r="E47" s="82"/>
      <c r="F47" s="82"/>
      <c r="G47" s="82"/>
      <c r="H47" s="81">
        <f>+'Carga datos'!G53</f>
        <v>0</v>
      </c>
      <c r="I47" s="8"/>
      <c r="J47" s="14">
        <f t="shared" si="8"/>
        <v>0</v>
      </c>
      <c r="K47" s="8"/>
      <c r="L47" s="14">
        <f t="shared" si="9"/>
        <v>0</v>
      </c>
      <c r="M47" s="8"/>
      <c r="N47" s="14">
        <f t="shared" si="10"/>
        <v>0</v>
      </c>
      <c r="O47" s="26">
        <f t="shared" si="11"/>
        <v>0</v>
      </c>
    </row>
    <row r="48" spans="2:15" ht="13.15" customHeight="1" x14ac:dyDescent="0.3">
      <c r="B48" s="83">
        <f>+'Carga datos'!B54</f>
        <v>0</v>
      </c>
      <c r="C48" s="82"/>
      <c r="D48" s="82"/>
      <c r="E48" s="82"/>
      <c r="F48" s="82"/>
      <c r="G48" s="82"/>
      <c r="H48" s="81">
        <f>+'Carga datos'!G54</f>
        <v>0</v>
      </c>
      <c r="I48" s="8"/>
      <c r="J48" s="14">
        <f t="shared" si="8"/>
        <v>0</v>
      </c>
      <c r="K48" s="8"/>
      <c r="L48" s="14">
        <f t="shared" si="9"/>
        <v>0</v>
      </c>
      <c r="M48" s="8"/>
      <c r="N48" s="14">
        <f t="shared" si="10"/>
        <v>0</v>
      </c>
      <c r="O48" s="26">
        <f t="shared" si="11"/>
        <v>0</v>
      </c>
    </row>
    <row r="49" spans="2:15" ht="13.15" customHeight="1" x14ac:dyDescent="0.3">
      <c r="B49" s="83">
        <f>+'Carga datos'!B55</f>
        <v>0</v>
      </c>
      <c r="C49" s="82"/>
      <c r="D49" s="82"/>
      <c r="E49" s="82"/>
      <c r="F49" s="82"/>
      <c r="G49" s="82"/>
      <c r="H49" s="81">
        <f>+'Carga datos'!G55</f>
        <v>0</v>
      </c>
      <c r="I49" s="8"/>
      <c r="J49" s="14">
        <f t="shared" si="8"/>
        <v>0</v>
      </c>
      <c r="K49" s="8"/>
      <c r="L49" s="14">
        <f t="shared" si="9"/>
        <v>0</v>
      </c>
      <c r="M49" s="8"/>
      <c r="N49" s="14">
        <f t="shared" si="10"/>
        <v>0</v>
      </c>
      <c r="O49" s="26">
        <f>H49-J49-L49-N49</f>
        <v>0</v>
      </c>
    </row>
    <row r="50" spans="2:15" ht="13.15" customHeight="1" x14ac:dyDescent="0.3">
      <c r="B50" s="83">
        <f>+'Carga datos'!B56</f>
        <v>0</v>
      </c>
      <c r="C50" s="82"/>
      <c r="D50" s="82"/>
      <c r="E50" s="82"/>
      <c r="F50" s="82"/>
      <c r="G50" s="82"/>
      <c r="H50" s="81">
        <f>+'Carga datos'!G56</f>
        <v>0</v>
      </c>
      <c r="I50" s="8"/>
      <c r="J50" s="14">
        <f t="shared" si="8"/>
        <v>0</v>
      </c>
      <c r="K50" s="8"/>
      <c r="L50" s="14">
        <f t="shared" si="9"/>
        <v>0</v>
      </c>
      <c r="M50" s="8"/>
      <c r="N50" s="14">
        <f t="shared" si="10"/>
        <v>0</v>
      </c>
      <c r="O50" s="26">
        <f t="shared" ref="O50" si="12">H50-J50-L50-N50</f>
        <v>0</v>
      </c>
    </row>
    <row r="51" spans="2:15" ht="13.9" customHeight="1" x14ac:dyDescent="0.3">
      <c r="B51" s="374" t="s">
        <v>62</v>
      </c>
      <c r="C51" s="375"/>
      <c r="D51" s="375"/>
      <c r="E51" s="375"/>
      <c r="F51" s="375"/>
      <c r="G51" s="376"/>
      <c r="H51" s="87">
        <f>SUM(H41:H50)</f>
        <v>0</v>
      </c>
      <c r="I51" s="19">
        <f>IFERROR(J51/$H$51,0)</f>
        <v>0</v>
      </c>
      <c r="J51" s="9">
        <f>SUM(J41:J50)</f>
        <v>0</v>
      </c>
      <c r="K51" s="19">
        <f>IFERROR(L51/$H$51,0)</f>
        <v>0</v>
      </c>
      <c r="L51" s="9">
        <f>SUM(L41:L50)</f>
        <v>0</v>
      </c>
      <c r="M51" s="19">
        <f>IFERROR(N51/$H$51,0)</f>
        <v>0</v>
      </c>
      <c r="N51" s="9">
        <f>SUM(N41:N50)</f>
        <v>0</v>
      </c>
      <c r="O51" s="26">
        <f>H51-J51-L51-N51</f>
        <v>0</v>
      </c>
    </row>
    <row r="52" spans="2:15" x14ac:dyDescent="0.3">
      <c r="B52" s="79"/>
      <c r="C52" s="79"/>
      <c r="D52" s="79"/>
      <c r="E52" s="79"/>
      <c r="F52" s="79"/>
      <c r="G52" s="79"/>
      <c r="H52" s="78"/>
      <c r="O52" s="17"/>
    </row>
    <row r="53" spans="2:15" ht="18" customHeight="1" x14ac:dyDescent="0.3">
      <c r="B53" s="380" t="s">
        <v>40</v>
      </c>
      <c r="C53" s="381"/>
      <c r="D53" s="381"/>
      <c r="E53" s="381"/>
      <c r="F53" s="381"/>
      <c r="G53" s="382"/>
      <c r="H53" s="77">
        <f>H38+H51</f>
        <v>0</v>
      </c>
      <c r="I53" s="24">
        <f>IFERROR(J53/$H$53,0)</f>
        <v>0</v>
      </c>
      <c r="J53" s="23">
        <f>J38+J51</f>
        <v>0</v>
      </c>
      <c r="K53" s="24">
        <f>IFERROR(L53/$H$53,0)</f>
        <v>0</v>
      </c>
      <c r="L53" s="23">
        <f>L38+L51</f>
        <v>0</v>
      </c>
      <c r="M53" s="24">
        <f>IFERROR(N53/$H$53,0)</f>
        <v>0</v>
      </c>
      <c r="N53" s="23">
        <f>N38+N51</f>
        <v>0</v>
      </c>
      <c r="O53" s="33">
        <f>H53-J53-L53-N53</f>
        <v>0</v>
      </c>
    </row>
    <row r="54" spans="2:15" x14ac:dyDescent="0.3">
      <c r="B54" s="79"/>
      <c r="C54" s="79"/>
      <c r="D54" s="79"/>
      <c r="E54" s="79"/>
      <c r="F54" s="79"/>
      <c r="G54" s="79"/>
      <c r="H54" s="78"/>
      <c r="O54" s="17"/>
    </row>
    <row r="55" spans="2:15" x14ac:dyDescent="0.3">
      <c r="B55" s="369" t="s">
        <v>42</v>
      </c>
      <c r="C55" s="370"/>
      <c r="D55" s="370"/>
      <c r="E55" s="370"/>
      <c r="F55" s="370"/>
      <c r="G55" s="383"/>
      <c r="H55" s="7" t="s">
        <v>23</v>
      </c>
      <c r="I55" s="7" t="s">
        <v>31</v>
      </c>
      <c r="J55" s="7" t="s">
        <v>124</v>
      </c>
      <c r="K55" s="7" t="s">
        <v>31</v>
      </c>
      <c r="L55" s="7" t="s">
        <v>124</v>
      </c>
      <c r="M55" s="7" t="s">
        <v>31</v>
      </c>
      <c r="N55" s="7" t="s">
        <v>124</v>
      </c>
      <c r="O55" s="72" t="s">
        <v>60</v>
      </c>
    </row>
    <row r="56" spans="2:15" ht="12.75" customHeight="1" x14ac:dyDescent="0.3">
      <c r="B56" s="83">
        <f>+'Carga datos'!B62</f>
        <v>0</v>
      </c>
      <c r="C56" s="82"/>
      <c r="D56" s="82"/>
      <c r="E56" s="82"/>
      <c r="F56" s="82"/>
      <c r="G56" s="82"/>
      <c r="H56" s="81">
        <f>+'Carga datos'!G62</f>
        <v>0</v>
      </c>
      <c r="I56" s="8"/>
      <c r="J56" s="14">
        <f>$H56*I56</f>
        <v>0</v>
      </c>
      <c r="K56" s="8"/>
      <c r="L56" s="14">
        <f>$H56*K56</f>
        <v>0</v>
      </c>
      <c r="M56" s="8"/>
      <c r="N56" s="14">
        <f>$H56*M56</f>
        <v>0</v>
      </c>
      <c r="O56" s="26">
        <f>H56-J56-L56-N56</f>
        <v>0</v>
      </c>
    </row>
    <row r="57" spans="2:15" ht="12.75" customHeight="1" x14ac:dyDescent="0.3">
      <c r="B57" s="83">
        <f>+'Carga datos'!B63</f>
        <v>0</v>
      </c>
      <c r="C57" s="82"/>
      <c r="D57" s="82"/>
      <c r="E57" s="82"/>
      <c r="F57" s="82"/>
      <c r="G57" s="82"/>
      <c r="H57" s="81">
        <f>+'Carga datos'!G63</f>
        <v>0</v>
      </c>
      <c r="I57" s="8"/>
      <c r="J57" s="14">
        <f>$H57*I57</f>
        <v>0</v>
      </c>
      <c r="K57" s="8"/>
      <c r="L57" s="14">
        <f t="shared" ref="L57:L63" si="13">$H57*K57</f>
        <v>0</v>
      </c>
      <c r="M57" s="8"/>
      <c r="N57" s="14">
        <f t="shared" ref="N57:N64" si="14">$H57*M57</f>
        <v>0</v>
      </c>
      <c r="O57" s="26">
        <f t="shared" ref="O57:O66" si="15">H57-J57-L57-N57</f>
        <v>0</v>
      </c>
    </row>
    <row r="58" spans="2:15" ht="12.75" customHeight="1" x14ac:dyDescent="0.3">
      <c r="B58" s="83">
        <f>+'Carga datos'!B64</f>
        <v>0</v>
      </c>
      <c r="C58" s="82"/>
      <c r="D58" s="82"/>
      <c r="E58" s="82"/>
      <c r="F58" s="82"/>
      <c r="G58" s="82"/>
      <c r="H58" s="81">
        <f>+'Carga datos'!G64</f>
        <v>0</v>
      </c>
      <c r="I58" s="8"/>
      <c r="J58" s="14">
        <f t="shared" ref="J58:J65" si="16">$H58*I58</f>
        <v>0</v>
      </c>
      <c r="K58" s="8"/>
      <c r="L58" s="14">
        <f t="shared" si="13"/>
        <v>0</v>
      </c>
      <c r="M58" s="8"/>
      <c r="N58" s="14">
        <f t="shared" si="14"/>
        <v>0</v>
      </c>
      <c r="O58" s="26">
        <f t="shared" si="15"/>
        <v>0</v>
      </c>
    </row>
    <row r="59" spans="2:15" ht="12.75" customHeight="1" x14ac:dyDescent="0.3">
      <c r="B59" s="83">
        <f>+'Carga datos'!B65</f>
        <v>0</v>
      </c>
      <c r="C59" s="82"/>
      <c r="D59" s="82"/>
      <c r="E59" s="82"/>
      <c r="F59" s="82"/>
      <c r="G59" s="82"/>
      <c r="H59" s="81">
        <f>+'Carga datos'!G65</f>
        <v>0</v>
      </c>
      <c r="I59" s="8"/>
      <c r="J59" s="14">
        <f t="shared" si="16"/>
        <v>0</v>
      </c>
      <c r="K59" s="8"/>
      <c r="L59" s="14">
        <f t="shared" si="13"/>
        <v>0</v>
      </c>
      <c r="M59" s="8"/>
      <c r="N59" s="14">
        <f t="shared" si="14"/>
        <v>0</v>
      </c>
      <c r="O59" s="26">
        <f t="shared" si="15"/>
        <v>0</v>
      </c>
    </row>
    <row r="60" spans="2:15" ht="12.75" customHeight="1" x14ac:dyDescent="0.3">
      <c r="B60" s="83">
        <f>+'Carga datos'!B66</f>
        <v>0</v>
      </c>
      <c r="C60" s="82"/>
      <c r="D60" s="82"/>
      <c r="E60" s="82"/>
      <c r="F60" s="82"/>
      <c r="G60" s="82"/>
      <c r="H60" s="81">
        <f>+'Carga datos'!G66</f>
        <v>0</v>
      </c>
      <c r="I60" s="8"/>
      <c r="J60" s="14">
        <f t="shared" si="16"/>
        <v>0</v>
      </c>
      <c r="K60" s="8"/>
      <c r="L60" s="14">
        <f t="shared" si="13"/>
        <v>0</v>
      </c>
      <c r="M60" s="8"/>
      <c r="N60" s="14">
        <f t="shared" si="14"/>
        <v>0</v>
      </c>
      <c r="O60" s="26">
        <f t="shared" si="15"/>
        <v>0</v>
      </c>
    </row>
    <row r="61" spans="2:15" ht="12.75" customHeight="1" x14ac:dyDescent="0.3">
      <c r="B61" s="83">
        <f>+'Carga datos'!B67</f>
        <v>0</v>
      </c>
      <c r="C61" s="82"/>
      <c r="D61" s="82"/>
      <c r="E61" s="82"/>
      <c r="F61" s="82"/>
      <c r="G61" s="82"/>
      <c r="H61" s="81">
        <f>+'Carga datos'!G67</f>
        <v>0</v>
      </c>
      <c r="I61" s="8"/>
      <c r="J61" s="14">
        <f t="shared" si="16"/>
        <v>0</v>
      </c>
      <c r="K61" s="8"/>
      <c r="L61" s="14">
        <f t="shared" si="13"/>
        <v>0</v>
      </c>
      <c r="M61" s="8"/>
      <c r="N61" s="14">
        <f t="shared" si="14"/>
        <v>0</v>
      </c>
      <c r="O61" s="26">
        <f t="shared" si="15"/>
        <v>0</v>
      </c>
    </row>
    <row r="62" spans="2:15" ht="12.75" customHeight="1" x14ac:dyDescent="0.3">
      <c r="B62" s="83">
        <f>+'Carga datos'!B68</f>
        <v>0</v>
      </c>
      <c r="C62" s="82"/>
      <c r="D62" s="82"/>
      <c r="E62" s="82"/>
      <c r="F62" s="82"/>
      <c r="G62" s="82"/>
      <c r="H62" s="81">
        <f>+'Carga datos'!G68</f>
        <v>0</v>
      </c>
      <c r="I62" s="8"/>
      <c r="J62" s="14">
        <f t="shared" si="16"/>
        <v>0</v>
      </c>
      <c r="K62" s="8"/>
      <c r="L62" s="14">
        <f t="shared" si="13"/>
        <v>0</v>
      </c>
      <c r="M62" s="8"/>
      <c r="N62" s="14">
        <f t="shared" si="14"/>
        <v>0</v>
      </c>
      <c r="O62" s="26">
        <f t="shared" si="15"/>
        <v>0</v>
      </c>
    </row>
    <row r="63" spans="2:15" ht="12.75" customHeight="1" x14ac:dyDescent="0.3">
      <c r="B63" s="83">
        <f>+'Carga datos'!B69</f>
        <v>0</v>
      </c>
      <c r="C63" s="82"/>
      <c r="D63" s="82"/>
      <c r="E63" s="82"/>
      <c r="F63" s="82"/>
      <c r="G63" s="82"/>
      <c r="H63" s="81">
        <f>+'Carga datos'!G69</f>
        <v>0</v>
      </c>
      <c r="I63" s="8"/>
      <c r="J63" s="14">
        <f t="shared" si="16"/>
        <v>0</v>
      </c>
      <c r="K63" s="8"/>
      <c r="L63" s="14">
        <f t="shared" si="13"/>
        <v>0</v>
      </c>
      <c r="M63" s="8"/>
      <c r="N63" s="14">
        <f t="shared" si="14"/>
        <v>0</v>
      </c>
      <c r="O63" s="26">
        <f t="shared" si="15"/>
        <v>0</v>
      </c>
    </row>
    <row r="64" spans="2:15" ht="12.75" customHeight="1" x14ac:dyDescent="0.3">
      <c r="B64" s="83">
        <f>+'Carga datos'!B70</f>
        <v>0</v>
      </c>
      <c r="C64" s="82"/>
      <c r="D64" s="82"/>
      <c r="E64" s="82"/>
      <c r="F64" s="82"/>
      <c r="G64" s="82"/>
      <c r="H64" s="81">
        <f>+'Carga datos'!G70</f>
        <v>0</v>
      </c>
      <c r="I64" s="8"/>
      <c r="J64" s="14">
        <f t="shared" si="16"/>
        <v>0</v>
      </c>
      <c r="K64" s="8"/>
      <c r="L64" s="14">
        <f>$H64*K64</f>
        <v>0</v>
      </c>
      <c r="M64" s="8"/>
      <c r="N64" s="14">
        <f t="shared" si="14"/>
        <v>0</v>
      </c>
      <c r="O64" s="26">
        <f t="shared" si="15"/>
        <v>0</v>
      </c>
    </row>
    <row r="65" spans="2:15" ht="12.75" customHeight="1" x14ac:dyDescent="0.3">
      <c r="B65" s="83">
        <f>+'Carga datos'!B71</f>
        <v>0</v>
      </c>
      <c r="C65" s="82"/>
      <c r="D65" s="82"/>
      <c r="E65" s="82"/>
      <c r="F65" s="82"/>
      <c r="G65" s="82"/>
      <c r="H65" s="81">
        <f>+'Carga datos'!G71</f>
        <v>0</v>
      </c>
      <c r="I65" s="8"/>
      <c r="J65" s="14">
        <f t="shared" si="16"/>
        <v>0</v>
      </c>
      <c r="K65" s="8"/>
      <c r="L65" s="14">
        <f t="shared" ref="L65" si="17">$H65*K65</f>
        <v>0</v>
      </c>
      <c r="M65" s="8"/>
      <c r="N65" s="14">
        <f t="shared" ref="N65" si="18">$H65*M65</f>
        <v>0</v>
      </c>
      <c r="O65" s="26">
        <f>H65-J65-L65-N65</f>
        <v>0</v>
      </c>
    </row>
    <row r="66" spans="2:15" ht="18.75" customHeight="1" x14ac:dyDescent="0.3">
      <c r="B66" s="377" t="s">
        <v>108</v>
      </c>
      <c r="C66" s="378"/>
      <c r="D66" s="378"/>
      <c r="E66" s="378"/>
      <c r="F66" s="378"/>
      <c r="G66" s="379"/>
      <c r="H66" s="87">
        <f>SUM(H56:H65)</f>
        <v>0</v>
      </c>
      <c r="I66" s="19">
        <f>IFERROR(SIJ66/$H$66,0)</f>
        <v>0</v>
      </c>
      <c r="J66" s="9">
        <f>SUM(J56:J65)</f>
        <v>0</v>
      </c>
      <c r="K66" s="19">
        <f>IFERROR(SIL66/$H$66,0)</f>
        <v>0</v>
      </c>
      <c r="L66" s="9">
        <f>SUM(L56:L65)</f>
        <v>0</v>
      </c>
      <c r="M66" s="19">
        <f>IFERROR(SIN66/$H$66,0)</f>
        <v>0</v>
      </c>
      <c r="N66" s="9">
        <f>SUM(N56:N65)</f>
        <v>0</v>
      </c>
      <c r="O66" s="26">
        <f t="shared" si="15"/>
        <v>0</v>
      </c>
    </row>
    <row r="67" spans="2:15" ht="3.75" customHeight="1" x14ac:dyDescent="0.3">
      <c r="B67" s="79"/>
      <c r="C67" s="79"/>
      <c r="D67" s="79"/>
      <c r="E67" s="79"/>
      <c r="F67" s="79"/>
      <c r="G67" s="79"/>
      <c r="H67" s="78"/>
      <c r="O67" s="17"/>
    </row>
    <row r="68" spans="2:15" ht="18" customHeight="1" x14ac:dyDescent="0.3">
      <c r="B68" s="380" t="s">
        <v>91</v>
      </c>
      <c r="C68" s="381"/>
      <c r="D68" s="381"/>
      <c r="E68" s="381"/>
      <c r="F68" s="381"/>
      <c r="G68" s="381"/>
      <c r="H68" s="77">
        <f>H53+H66</f>
        <v>0</v>
      </c>
      <c r="I68" s="24">
        <f>IFERROR(J68/$H$68,0)</f>
        <v>0</v>
      </c>
      <c r="J68" s="23">
        <f>J53+J66</f>
        <v>0</v>
      </c>
      <c r="K68" s="24">
        <f>IFERROR(L68/$H$68,0)</f>
        <v>0</v>
      </c>
      <c r="L68" s="23">
        <f>L53+L66</f>
        <v>0</v>
      </c>
      <c r="M68" s="24">
        <f>IFERROR(N68/$H$68,0)</f>
        <v>0</v>
      </c>
      <c r="N68" s="23">
        <f>N53+N66</f>
        <v>0</v>
      </c>
      <c r="O68" s="34">
        <f>H68-J68-L68-N68</f>
        <v>0</v>
      </c>
    </row>
    <row r="69" spans="2:15" ht="21.75" customHeight="1" x14ac:dyDescent="0.3">
      <c r="B69" s="76"/>
      <c r="C69" s="76"/>
      <c r="D69" s="76"/>
      <c r="E69" s="76"/>
      <c r="F69" s="76"/>
      <c r="G69" s="76"/>
      <c r="H69" s="75"/>
    </row>
    <row r="70" spans="2:15" x14ac:dyDescent="0.3">
      <c r="B70" s="86"/>
      <c r="C70" s="86"/>
      <c r="D70" s="86"/>
      <c r="E70" s="86"/>
      <c r="F70" s="86"/>
      <c r="G70" s="97"/>
      <c r="H70" s="86"/>
    </row>
  </sheetData>
  <mergeCells count="42">
    <mergeCell ref="B66:G66"/>
    <mergeCell ref="B68:G68"/>
    <mergeCell ref="B51:G51"/>
    <mergeCell ref="B53:G53"/>
    <mergeCell ref="B55:G55"/>
    <mergeCell ref="B40:G40"/>
    <mergeCell ref="B25:G25"/>
    <mergeCell ref="B26:G26"/>
    <mergeCell ref="B27:G27"/>
    <mergeCell ref="B28:G28"/>
    <mergeCell ref="B29:G29"/>
    <mergeCell ref="B30:G30"/>
    <mergeCell ref="B31:G31"/>
    <mergeCell ref="B32:G32"/>
    <mergeCell ref="B33:G33"/>
    <mergeCell ref="B36:G36"/>
    <mergeCell ref="B38:G38"/>
    <mergeCell ref="K20:L21"/>
    <mergeCell ref="M20:N21"/>
    <mergeCell ref="O20:O22"/>
    <mergeCell ref="B22:G22"/>
    <mergeCell ref="B23:G23"/>
    <mergeCell ref="I20:J21"/>
    <mergeCell ref="B24:G24"/>
    <mergeCell ref="B14:G14"/>
    <mergeCell ref="B15:G15"/>
    <mergeCell ref="B16:G16"/>
    <mergeCell ref="B17:G17"/>
    <mergeCell ref="B18:G18"/>
    <mergeCell ref="O5:O7"/>
    <mergeCell ref="B6:G6"/>
    <mergeCell ref="B7:G7"/>
    <mergeCell ref="B8:G8"/>
    <mergeCell ref="B9:G9"/>
    <mergeCell ref="B2:N2"/>
    <mergeCell ref="B13:G13"/>
    <mergeCell ref="I5:J6"/>
    <mergeCell ref="K5:L6"/>
    <mergeCell ref="M5:N6"/>
    <mergeCell ref="B10:G10"/>
    <mergeCell ref="B11:G11"/>
    <mergeCell ref="B12:G12"/>
  </mergeCells>
  <pageMargins left="0.70866141732283472" right="0.70866141732283472" top="0.74803149606299213" bottom="0.74803149606299213" header="0.31496062992125984" footer="0.31496062992125984"/>
  <pageSetup paperSize="9" scale="5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F25F-BC50-40DC-B710-D25C9E6B6CDB}">
  <sheetPr>
    <pageSetUpPr fitToPage="1"/>
  </sheetPr>
  <dimension ref="A1:O110"/>
  <sheetViews>
    <sheetView showGridLines="0" showZeros="0" topLeftCell="A13" zoomScaleNormal="100" workbookViewId="0">
      <selection activeCell="E33" sqref="E33"/>
    </sheetView>
  </sheetViews>
  <sheetFormatPr baseColWidth="10" defaultColWidth="11.453125" defaultRowHeight="14.5" x14ac:dyDescent="0.35"/>
  <cols>
    <col min="1" max="1" width="4.54296875" customWidth="1"/>
    <col min="5" max="5" width="23.7265625" customWidth="1"/>
    <col min="6" max="6" width="9.54296875" customWidth="1"/>
    <col min="7" max="7" width="15.54296875" customWidth="1"/>
    <col min="8" max="9" width="9.54296875" customWidth="1"/>
    <col min="10" max="10" width="15.54296875" customWidth="1"/>
    <col min="11" max="11" width="9.54296875" customWidth="1"/>
    <col min="12" max="12" width="14.81640625" customWidth="1"/>
    <col min="13" max="13" width="10.1796875" style="126" customWidth="1"/>
  </cols>
  <sheetData>
    <row r="1" spans="1:13" ht="15" thickBot="1" x14ac:dyDescent="0.4"/>
    <row r="2" spans="1:13" s="182" customFormat="1" ht="15" thickTop="1" x14ac:dyDescent="0.35">
      <c r="A2" s="179"/>
      <c r="B2" s="180"/>
      <c r="C2" s="180"/>
      <c r="D2" s="180"/>
      <c r="E2" s="180"/>
      <c r="F2" s="180"/>
      <c r="G2" s="180"/>
      <c r="H2" s="180"/>
      <c r="I2" s="180"/>
      <c r="J2" s="180"/>
      <c r="K2" s="180"/>
      <c r="L2" s="180"/>
      <c r="M2" s="181"/>
    </row>
    <row r="3" spans="1:13" s="182" customFormat="1" x14ac:dyDescent="0.35">
      <c r="A3" s="183"/>
      <c r="B3" s="184"/>
      <c r="C3" s="184"/>
      <c r="D3" s="184"/>
      <c r="E3" s="184"/>
      <c r="F3" s="184"/>
      <c r="G3" s="184"/>
      <c r="H3" s="184"/>
      <c r="I3" s="184"/>
      <c r="J3" s="184"/>
      <c r="K3" s="184"/>
      <c r="L3" s="184"/>
      <c r="M3" s="185"/>
    </row>
    <row r="4" spans="1:13" s="182" customFormat="1" x14ac:dyDescent="0.35">
      <c r="A4" s="183"/>
      <c r="B4" s="184"/>
      <c r="C4" s="184"/>
      <c r="D4" s="184"/>
      <c r="E4" s="184"/>
      <c r="F4" s="184"/>
      <c r="G4" s="184"/>
      <c r="H4" s="184"/>
      <c r="I4" s="184"/>
      <c r="J4" s="184"/>
      <c r="K4" s="184"/>
      <c r="L4" s="184"/>
      <c r="M4" s="185"/>
    </row>
    <row r="5" spans="1:13" s="182" customFormat="1" x14ac:dyDescent="0.35">
      <c r="A5" s="183"/>
      <c r="B5" s="184"/>
      <c r="C5" s="184"/>
      <c r="D5" s="184"/>
      <c r="E5" s="184"/>
      <c r="F5" s="184"/>
      <c r="G5" s="184"/>
      <c r="H5" s="184"/>
      <c r="I5" s="184"/>
      <c r="J5" s="184"/>
      <c r="K5" s="184"/>
      <c r="L5" s="184"/>
      <c r="M5" s="185"/>
    </row>
    <row r="6" spans="1:13" s="182" customFormat="1" x14ac:dyDescent="0.35">
      <c r="A6" s="405"/>
      <c r="B6" s="406"/>
      <c r="C6" s="406"/>
      <c r="D6" s="406"/>
      <c r="E6" s="406"/>
      <c r="F6" s="406"/>
      <c r="G6" s="406"/>
      <c r="H6" s="406"/>
      <c r="I6" s="406"/>
      <c r="J6" s="406"/>
      <c r="K6" s="406"/>
      <c r="L6" s="184"/>
      <c r="M6" s="185"/>
    </row>
    <row r="7" spans="1:13" s="182" customFormat="1" ht="20" x14ac:dyDescent="0.35">
      <c r="A7" s="186"/>
      <c r="B7" s="414" t="s">
        <v>168</v>
      </c>
      <c r="C7" s="414"/>
      <c r="D7" s="414"/>
      <c r="E7" s="414"/>
      <c r="F7" s="414"/>
      <c r="G7" s="414"/>
      <c r="H7" s="414"/>
      <c r="I7" s="414"/>
      <c r="J7" s="414"/>
      <c r="K7" s="414"/>
      <c r="L7" s="414"/>
      <c r="M7" s="185"/>
    </row>
    <row r="8" spans="1:13" s="182" customFormat="1" ht="15.5" x14ac:dyDescent="0.35">
      <c r="A8" s="186"/>
      <c r="B8" s="187"/>
      <c r="C8" s="187"/>
      <c r="D8" s="187"/>
      <c r="E8" s="187"/>
      <c r="F8" s="187"/>
      <c r="G8" s="187"/>
      <c r="H8" s="187"/>
      <c r="I8" s="187"/>
      <c r="J8" s="187"/>
      <c r="K8" s="187"/>
      <c r="L8" s="184"/>
      <c r="M8" s="185"/>
    </row>
    <row r="9" spans="1:13" s="182" customFormat="1" x14ac:dyDescent="0.35">
      <c r="A9" s="186"/>
      <c r="B9" s="188"/>
      <c r="C9" s="188"/>
      <c r="D9" s="188"/>
      <c r="E9" s="188"/>
      <c r="F9" s="188"/>
      <c r="G9" s="188"/>
      <c r="H9" s="184"/>
      <c r="I9" s="184"/>
      <c r="J9" s="184"/>
      <c r="K9" s="184"/>
      <c r="L9" s="184"/>
      <c r="M9" s="185"/>
    </row>
    <row r="10" spans="1:13" s="182" customFormat="1" x14ac:dyDescent="0.35">
      <c r="A10" s="186"/>
      <c r="B10" s="188"/>
      <c r="C10" s="188"/>
      <c r="D10" s="188"/>
      <c r="E10" s="188"/>
      <c r="F10" s="188"/>
      <c r="G10" s="188"/>
      <c r="H10" s="189"/>
      <c r="I10" s="189"/>
      <c r="J10" s="189"/>
      <c r="K10" s="189"/>
      <c r="L10" s="184"/>
      <c r="M10" s="185"/>
    </row>
    <row r="11" spans="1:13" s="182" customFormat="1" x14ac:dyDescent="0.35">
      <c r="A11" s="190"/>
      <c r="B11" s="191"/>
      <c r="C11" s="192"/>
      <c r="D11" s="192"/>
      <c r="E11" s="193"/>
      <c r="F11" s="193"/>
      <c r="G11" s="193"/>
      <c r="H11" s="193"/>
      <c r="I11" s="193"/>
      <c r="J11" s="193"/>
      <c r="K11" s="193"/>
      <c r="L11" s="184"/>
      <c r="M11" s="185"/>
    </row>
    <row r="12" spans="1:13" s="182" customFormat="1" x14ac:dyDescent="0.35">
      <c r="A12" s="190"/>
      <c r="B12" s="192"/>
      <c r="C12" s="192"/>
      <c r="D12" s="192"/>
      <c r="E12" s="192"/>
      <c r="F12" s="188"/>
      <c r="G12" s="188"/>
      <c r="H12" s="188"/>
      <c r="I12" s="188"/>
      <c r="J12" s="188"/>
      <c r="K12" s="188"/>
      <c r="L12" s="184"/>
      <c r="M12" s="185"/>
    </row>
    <row r="13" spans="1:13" s="182" customFormat="1" x14ac:dyDescent="0.35">
      <c r="A13" s="186"/>
      <c r="B13" s="194" t="s">
        <v>161</v>
      </c>
      <c r="C13" s="195"/>
      <c r="D13" s="195"/>
      <c r="E13" s="195"/>
      <c r="F13" s="195"/>
      <c r="G13" s="196"/>
      <c r="H13" s="196"/>
      <c r="I13" s="184"/>
      <c r="J13" s="184"/>
      <c r="K13" s="184"/>
      <c r="L13" s="184"/>
      <c r="M13" s="185"/>
    </row>
    <row r="14" spans="1:13" s="182" customFormat="1" ht="20.149999999999999" customHeight="1" x14ac:dyDescent="0.35">
      <c r="A14" s="197"/>
      <c r="B14" s="411">
        <f>'Carga datos'!B7</f>
        <v>0</v>
      </c>
      <c r="C14" s="412"/>
      <c r="D14" s="412"/>
      <c r="E14" s="412"/>
      <c r="F14" s="412"/>
      <c r="G14" s="412"/>
      <c r="H14" s="413"/>
      <c r="I14" s="184"/>
      <c r="J14" s="184"/>
      <c r="K14" s="184"/>
      <c r="L14" s="184"/>
      <c r="M14" s="185"/>
    </row>
    <row r="15" spans="1:13" s="182" customFormat="1" x14ac:dyDescent="0.35">
      <c r="A15" s="186"/>
      <c r="B15" s="188"/>
      <c r="C15" s="188"/>
      <c r="D15" s="188"/>
      <c r="E15" s="188"/>
      <c r="F15" s="188"/>
      <c r="G15" s="188"/>
      <c r="H15" s="188"/>
      <c r="I15" s="188"/>
      <c r="J15" s="188"/>
      <c r="K15" s="188"/>
      <c r="L15" s="184"/>
      <c r="M15" s="185"/>
    </row>
    <row r="16" spans="1:13" s="182" customFormat="1" x14ac:dyDescent="0.35">
      <c r="A16" s="190"/>
      <c r="B16" s="184"/>
      <c r="C16" s="192"/>
      <c r="D16" s="192"/>
      <c r="E16" s="192"/>
      <c r="F16" s="192"/>
      <c r="G16" s="192"/>
      <c r="H16" s="192"/>
      <c r="I16" s="188"/>
      <c r="J16" s="188"/>
      <c r="K16" s="188"/>
      <c r="L16" s="184"/>
      <c r="M16" s="185"/>
    </row>
    <row r="17" spans="1:15" s="182" customFormat="1" x14ac:dyDescent="0.35">
      <c r="A17" s="190"/>
      <c r="C17" s="192"/>
      <c r="D17" s="192"/>
      <c r="E17" s="192"/>
      <c r="F17" s="188"/>
      <c r="G17" s="188"/>
      <c r="H17" s="188"/>
      <c r="I17" s="188"/>
      <c r="J17" s="188"/>
      <c r="K17" s="188"/>
      <c r="L17" s="184"/>
      <c r="M17" s="185"/>
    </row>
    <row r="18" spans="1:15" s="182" customFormat="1" x14ac:dyDescent="0.35">
      <c r="A18" s="186"/>
      <c r="B18" s="191" t="s">
        <v>162</v>
      </c>
      <c r="I18" s="184"/>
      <c r="J18" s="184"/>
      <c r="K18" s="184"/>
      <c r="L18" s="184"/>
      <c r="M18" s="185"/>
    </row>
    <row r="19" spans="1:15" s="182" customFormat="1" ht="20.149999999999999" customHeight="1" x14ac:dyDescent="0.35">
      <c r="A19" s="186"/>
      <c r="B19" s="429">
        <f>'Carga datos'!B9</f>
        <v>0</v>
      </c>
      <c r="C19" s="430"/>
      <c r="D19" s="430"/>
      <c r="E19" s="430"/>
      <c r="F19" s="430"/>
      <c r="G19" s="430"/>
      <c r="H19" s="431"/>
      <c r="I19" s="184"/>
      <c r="J19" s="184"/>
      <c r="K19" s="184"/>
      <c r="L19" s="184"/>
      <c r="M19" s="185"/>
    </row>
    <row r="20" spans="1:15" s="182" customFormat="1" x14ac:dyDescent="0.35">
      <c r="A20" s="186"/>
      <c r="B20" s="188"/>
      <c r="C20" s="188"/>
      <c r="D20" s="188"/>
      <c r="E20" s="188"/>
      <c r="F20" s="188"/>
      <c r="G20" s="188"/>
      <c r="H20" s="188"/>
      <c r="I20" s="188"/>
      <c r="J20" s="188"/>
      <c r="K20" s="188"/>
      <c r="L20" s="184"/>
      <c r="M20" s="185"/>
    </row>
    <row r="21" spans="1:15" s="182" customFormat="1" x14ac:dyDescent="0.35">
      <c r="A21" s="186"/>
      <c r="B21" s="198"/>
      <c r="C21" s="198"/>
      <c r="D21" s="198"/>
      <c r="E21" s="198"/>
      <c r="F21" s="198"/>
      <c r="G21" s="198"/>
      <c r="H21" s="198"/>
      <c r="I21" s="199"/>
      <c r="J21" s="199"/>
      <c r="K21" s="199"/>
      <c r="L21" s="184"/>
      <c r="M21" s="185"/>
    </row>
    <row r="22" spans="1:15" s="202" customFormat="1" ht="30" customHeight="1" x14ac:dyDescent="0.35">
      <c r="A22" s="200"/>
      <c r="B22" s="418" t="s">
        <v>46</v>
      </c>
      <c r="C22" s="419"/>
      <c r="D22" s="419"/>
      <c r="E22" s="419"/>
      <c r="F22" s="419"/>
      <c r="G22" s="419"/>
      <c r="H22" s="419"/>
      <c r="I22" s="419"/>
      <c r="J22" s="419"/>
      <c r="K22" s="419"/>
      <c r="L22" s="419"/>
      <c r="M22" s="201"/>
    </row>
    <row r="23" spans="1:15" s="182" customFormat="1" x14ac:dyDescent="0.35">
      <c r="A23" s="186"/>
      <c r="B23" s="387" t="s">
        <v>90</v>
      </c>
      <c r="C23" s="387"/>
      <c r="D23" s="387"/>
      <c r="E23" s="387"/>
      <c r="F23" s="387"/>
      <c r="G23" s="203"/>
      <c r="H23" s="203"/>
      <c r="I23" s="199"/>
      <c r="J23" s="199"/>
      <c r="K23" s="199"/>
      <c r="L23" s="184"/>
      <c r="M23" s="185"/>
    </row>
    <row r="24" spans="1:15" s="182" customFormat="1" x14ac:dyDescent="0.35">
      <c r="A24" s="186"/>
      <c r="B24" s="204"/>
      <c r="C24" s="204"/>
      <c r="D24" s="204"/>
      <c r="E24" s="204"/>
      <c r="F24" s="204"/>
      <c r="G24" s="203"/>
      <c r="H24" s="203"/>
      <c r="I24" s="199"/>
      <c r="J24" s="199"/>
      <c r="K24" s="199"/>
      <c r="L24" s="184"/>
      <c r="M24" s="185"/>
    </row>
    <row r="25" spans="1:15" s="182" customFormat="1" x14ac:dyDescent="0.35">
      <c r="A25" s="186"/>
      <c r="B25" s="205" t="s">
        <v>89</v>
      </c>
      <c r="C25" s="205"/>
      <c r="D25" s="205"/>
      <c r="E25" s="205"/>
      <c r="F25" s="188"/>
      <c r="G25" s="428" t="s">
        <v>64</v>
      </c>
      <c r="H25" s="428"/>
      <c r="I25" s="428"/>
      <c r="J25" s="428"/>
      <c r="K25" s="188"/>
      <c r="L25" s="184"/>
      <c r="M25" s="185"/>
    </row>
    <row r="26" spans="1:15" ht="20.149999999999999" customHeight="1" x14ac:dyDescent="0.4">
      <c r="A26" s="138"/>
      <c r="B26" s="407"/>
      <c r="C26" s="408"/>
      <c r="D26" s="408"/>
      <c r="E26" s="409"/>
      <c r="F26" s="111"/>
      <c r="G26" s="425">
        <f>IFERROR(L37/B26,0)</f>
        <v>0</v>
      </c>
      <c r="H26" s="426"/>
      <c r="I26" s="426"/>
      <c r="J26" s="427"/>
      <c r="K26" s="111"/>
      <c r="L26" s="126"/>
      <c r="M26" s="137"/>
    </row>
    <row r="27" spans="1:15" ht="18" x14ac:dyDescent="0.4">
      <c r="A27" s="138"/>
      <c r="B27" s="104"/>
      <c r="C27" s="104"/>
      <c r="D27" s="104"/>
      <c r="E27" s="104"/>
      <c r="F27" s="111"/>
      <c r="G27" s="141"/>
      <c r="H27" s="141"/>
      <c r="I27" s="111"/>
      <c r="J27" s="111"/>
      <c r="K27" s="111"/>
      <c r="L27" s="126"/>
      <c r="M27" s="137"/>
    </row>
    <row r="28" spans="1:15" x14ac:dyDescent="0.35">
      <c r="A28" s="138"/>
      <c r="B28" s="111"/>
      <c r="C28" s="111"/>
      <c r="D28" s="111"/>
      <c r="E28" s="111"/>
      <c r="F28" s="111"/>
      <c r="G28" s="111"/>
      <c r="H28" s="111"/>
      <c r="I28" s="111"/>
      <c r="J28" s="111"/>
      <c r="K28" s="111"/>
      <c r="L28" s="126"/>
      <c r="M28" s="137"/>
    </row>
    <row r="29" spans="1:15" s="182" customFormat="1" x14ac:dyDescent="0.35">
      <c r="A29" s="183"/>
      <c r="B29" s="194" t="s">
        <v>155</v>
      </c>
      <c r="C29" s="192"/>
      <c r="D29" s="192"/>
      <c r="E29" s="192"/>
      <c r="F29" s="192"/>
      <c r="G29" s="192"/>
      <c r="H29" s="192"/>
      <c r="I29" s="188"/>
      <c r="J29" s="188"/>
      <c r="K29" s="188"/>
      <c r="L29" s="184"/>
      <c r="M29" s="185"/>
    </row>
    <row r="30" spans="1:15" s="182" customFormat="1" x14ac:dyDescent="0.35">
      <c r="A30" s="190"/>
      <c r="B30" s="192"/>
      <c r="C30" s="192"/>
      <c r="D30" s="192"/>
      <c r="E30" s="192"/>
      <c r="F30" s="192"/>
      <c r="G30" s="192"/>
      <c r="H30" s="192"/>
      <c r="I30" s="188"/>
      <c r="J30" s="188"/>
      <c r="K30" s="188"/>
      <c r="L30" s="184"/>
      <c r="M30" s="185"/>
    </row>
    <row r="31" spans="1:15" s="182" customFormat="1" x14ac:dyDescent="0.35">
      <c r="A31" s="206"/>
      <c r="B31" s="432" t="s">
        <v>137</v>
      </c>
      <c r="C31" s="432"/>
      <c r="D31" s="432"/>
      <c r="E31" s="433"/>
      <c r="F31" s="394" t="s">
        <v>65</v>
      </c>
      <c r="G31" s="417"/>
      <c r="H31" s="395"/>
      <c r="I31" s="394" t="s">
        <v>66</v>
      </c>
      <c r="J31" s="417"/>
      <c r="K31" s="395"/>
      <c r="L31" s="415" t="s">
        <v>37</v>
      </c>
      <c r="M31" s="185"/>
    </row>
    <row r="32" spans="1:15" s="182" customFormat="1" x14ac:dyDescent="0.35">
      <c r="A32" s="186"/>
      <c r="B32" s="434"/>
      <c r="C32" s="434"/>
      <c r="D32" s="434"/>
      <c r="E32" s="435"/>
      <c r="F32" s="207" t="s">
        <v>67</v>
      </c>
      <c r="G32" s="208" t="s">
        <v>68</v>
      </c>
      <c r="H32" s="209" t="s">
        <v>69</v>
      </c>
      <c r="I32" s="209" t="s">
        <v>67</v>
      </c>
      <c r="J32" s="208" t="s">
        <v>68</v>
      </c>
      <c r="K32" s="209" t="s">
        <v>69</v>
      </c>
      <c r="L32" s="416"/>
      <c r="M32" s="185"/>
      <c r="O32" s="210" t="s">
        <v>70</v>
      </c>
    </row>
    <row r="33" spans="1:15" s="182" customFormat="1" ht="20.149999999999999" customHeight="1" x14ac:dyDescent="0.35">
      <c r="A33" s="186"/>
      <c r="B33" s="211" t="s">
        <v>71</v>
      </c>
      <c r="C33" s="212" t="s">
        <v>72</v>
      </c>
      <c r="D33" s="213"/>
      <c r="E33" s="213"/>
      <c r="F33" s="35">
        <v>0.4</v>
      </c>
      <c r="G33" s="214">
        <f>L33*F33</f>
        <v>0</v>
      </c>
      <c r="H33" s="233">
        <f>IFERROR(G33/G$37,0)</f>
        <v>0</v>
      </c>
      <c r="I33" s="35">
        <f>IF(L33=0,0,J33/L33)</f>
        <v>0</v>
      </c>
      <c r="J33" s="242">
        <f>L33-G33</f>
        <v>0</v>
      </c>
      <c r="K33" s="233">
        <f>IFERROR(J33/J$37,0)</f>
        <v>0</v>
      </c>
      <c r="L33" s="243">
        <f>('Carga datos'!K74+'Carga datos'!O74+'Carga datos'!S74+'Carga datos'!W74+'Carga datos'!AA74)</f>
        <v>0</v>
      </c>
      <c r="M33" s="185"/>
      <c r="O33" s="216" t="str">
        <f>IF(L33-G33-J33=0,"ok","error")</f>
        <v>ok</v>
      </c>
    </row>
    <row r="34" spans="1:15" s="182" customFormat="1" ht="20.149999999999999" customHeight="1" x14ac:dyDescent="0.35">
      <c r="A34" s="186"/>
      <c r="B34" s="211" t="s">
        <v>73</v>
      </c>
      <c r="C34" s="217" t="s">
        <v>114</v>
      </c>
      <c r="D34" s="218"/>
      <c r="E34" s="218"/>
      <c r="F34" s="36">
        <v>0.6</v>
      </c>
      <c r="G34" s="214">
        <f>L34*F34</f>
        <v>0</v>
      </c>
      <c r="H34" s="233">
        <f>IFERROR(G34/G$37,0)</f>
        <v>0</v>
      </c>
      <c r="I34" s="36">
        <f>IF(L34=0,0,J34/L34)</f>
        <v>0</v>
      </c>
      <c r="J34" s="242">
        <f>L34-G34</f>
        <v>0</v>
      </c>
      <c r="K34" s="233">
        <f t="shared" ref="K34:K35" si="0">IFERROR(J34/J$37,0)</f>
        <v>0</v>
      </c>
      <c r="L34" s="243">
        <f>('Carga datos'!AE74+'Carga datos'!AI74+'Carga datos'!AM74+'Carga datos'!AQ74+'Carga datos'!AU74+'Carga datos'!BC74+'Carga datos'!BG74+'Carga datos'!BK74)</f>
        <v>0</v>
      </c>
      <c r="M34" s="185"/>
      <c r="O34" s="216" t="str">
        <f>IF(L34-G34-J34=0,"ok","error")</f>
        <v>ok</v>
      </c>
    </row>
    <row r="35" spans="1:15" s="182" customFormat="1" ht="20.149999999999999" customHeight="1" x14ac:dyDescent="0.35">
      <c r="A35" s="186"/>
      <c r="B35" s="211" t="s">
        <v>74</v>
      </c>
      <c r="C35" s="217" t="s">
        <v>75</v>
      </c>
      <c r="D35" s="218"/>
      <c r="E35" s="218"/>
      <c r="F35" s="36">
        <v>0.85</v>
      </c>
      <c r="G35" s="242">
        <f>+L35*F35</f>
        <v>0</v>
      </c>
      <c r="H35" s="233">
        <f>IFERROR(G35/G$37,0)</f>
        <v>0</v>
      </c>
      <c r="I35" s="36">
        <f>IF(L35=0,0,J35/L35)</f>
        <v>0</v>
      </c>
      <c r="J35" s="242">
        <f>L35-G35</f>
        <v>0</v>
      </c>
      <c r="K35" s="233">
        <f t="shared" si="0"/>
        <v>0</v>
      </c>
      <c r="L35" s="243">
        <f>('Carga datos'!BO74+'Carga datos'!BS74+'Carga datos'!BW74+'Carga datos'!CA74+'Carga datos'!CE74)</f>
        <v>0</v>
      </c>
      <c r="M35" s="185"/>
      <c r="O35" s="216" t="str">
        <f>IF(L35-G35-J35=0,"ok","error")</f>
        <v>ok</v>
      </c>
    </row>
    <row r="36" spans="1:15" s="182" customFormat="1" ht="20.149999999999999" customHeight="1" x14ac:dyDescent="0.35">
      <c r="A36" s="186"/>
      <c r="B36" s="211" t="s">
        <v>113</v>
      </c>
      <c r="C36" s="217" t="s">
        <v>112</v>
      </c>
      <c r="D36" s="218"/>
      <c r="E36" s="218"/>
      <c r="F36" s="36">
        <v>0.6</v>
      </c>
      <c r="G36" s="214">
        <f>+L36*F36</f>
        <v>0</v>
      </c>
      <c r="H36" s="233">
        <f>IFERROR(G36/G$37,0)</f>
        <v>0</v>
      </c>
      <c r="I36" s="36">
        <f>IF(L36=0,0,J36/L36)</f>
        <v>0</v>
      </c>
      <c r="J36" s="214">
        <f>L36-G36</f>
        <v>0</v>
      </c>
      <c r="K36" s="233">
        <f>IFERROR(J36/J$37,0)</f>
        <v>0</v>
      </c>
      <c r="L36" s="215">
        <f>+'Carga datos'!AY74</f>
        <v>0</v>
      </c>
      <c r="M36" s="185"/>
      <c r="O36" s="216" t="str">
        <f>IF(L36-G36-J36=0,"ok","error")</f>
        <v>ok</v>
      </c>
    </row>
    <row r="37" spans="1:15" s="182" customFormat="1" ht="30" customHeight="1" x14ac:dyDescent="0.35">
      <c r="A37" s="186"/>
      <c r="B37" s="384" t="s">
        <v>91</v>
      </c>
      <c r="C37" s="385"/>
      <c r="D37" s="385"/>
      <c r="E37" s="386"/>
      <c r="F37" s="178">
        <f>IFERROR(G37/$G$22,0)</f>
        <v>0</v>
      </c>
      <c r="G37" s="214">
        <f>TRUNC((SUM(G33:G36)),2)</f>
        <v>0</v>
      </c>
      <c r="H37" s="131">
        <f>SUM(H33:H36)</f>
        <v>0</v>
      </c>
      <c r="I37" s="132">
        <f>IFERROR(J37/L37,0)</f>
        <v>0</v>
      </c>
      <c r="J37" s="214">
        <f>SUM(J33:J36)</f>
        <v>0</v>
      </c>
      <c r="K37" s="133">
        <f>SUM(K33:K36)</f>
        <v>0</v>
      </c>
      <c r="L37" s="215">
        <f>SUM(L33:L36)</f>
        <v>0</v>
      </c>
      <c r="M37" s="185"/>
      <c r="O37" s="216" t="str">
        <f>IF(L37-(G37+J37)=0,"ok","error")</f>
        <v>ok</v>
      </c>
    </row>
    <row r="38" spans="1:15" s="223" customFormat="1" x14ac:dyDescent="0.35">
      <c r="A38" s="219"/>
      <c r="B38" s="220"/>
      <c r="C38" s="220"/>
      <c r="D38" s="220"/>
      <c r="E38" s="220"/>
      <c r="F38" s="51"/>
      <c r="G38" s="221"/>
      <c r="H38" s="51"/>
      <c r="I38" s="51"/>
      <c r="J38" s="221"/>
      <c r="K38" s="51"/>
      <c r="L38" s="221"/>
      <c r="M38" s="222"/>
      <c r="O38" s="216"/>
    </row>
    <row r="39" spans="1:15" s="182" customFormat="1" ht="30" customHeight="1" x14ac:dyDescent="0.35">
      <c r="A39" s="186"/>
      <c r="B39" s="391" t="s">
        <v>76</v>
      </c>
      <c r="C39" s="392"/>
      <c r="D39" s="392"/>
      <c r="E39" s="393"/>
      <c r="F39" s="224"/>
      <c r="G39" s="420">
        <f>L37</f>
        <v>0</v>
      </c>
      <c r="H39" s="421"/>
      <c r="I39" s="422"/>
      <c r="J39" s="184"/>
      <c r="K39" s="423">
        <f>IFERROR(G39/L37,0)</f>
        <v>0</v>
      </c>
      <c r="L39" s="424"/>
      <c r="M39" s="185"/>
      <c r="O39" s="216"/>
    </row>
    <row r="40" spans="1:15" x14ac:dyDescent="0.35">
      <c r="A40" s="142"/>
      <c r="B40" s="143"/>
      <c r="C40" s="143"/>
      <c r="D40" s="143"/>
      <c r="E40" s="143"/>
      <c r="F40" s="143"/>
      <c r="G40" s="143"/>
      <c r="H40" s="126"/>
      <c r="I40" s="126"/>
      <c r="J40" s="126"/>
      <c r="K40" s="126"/>
      <c r="L40" s="143"/>
      <c r="M40" s="137"/>
      <c r="O40" s="126"/>
    </row>
    <row r="41" spans="1:15" x14ac:dyDescent="0.35">
      <c r="A41" s="142"/>
      <c r="B41" s="143"/>
      <c r="C41" s="143"/>
      <c r="D41" s="143"/>
      <c r="E41" s="143"/>
      <c r="F41" s="143"/>
      <c r="G41" s="143"/>
      <c r="H41" s="126"/>
      <c r="I41" s="126"/>
      <c r="J41" s="126"/>
      <c r="K41" s="126"/>
      <c r="L41" s="143"/>
      <c r="M41" s="137"/>
      <c r="O41" s="126"/>
    </row>
    <row r="42" spans="1:15" x14ac:dyDescent="0.35">
      <c r="A42" s="142"/>
      <c r="B42" s="143"/>
      <c r="C42" s="143"/>
      <c r="D42" s="143"/>
      <c r="E42" s="143"/>
      <c r="F42" s="143"/>
      <c r="G42" s="143"/>
      <c r="H42" s="126"/>
      <c r="I42" s="126"/>
      <c r="J42" s="126"/>
      <c r="K42" s="126"/>
      <c r="L42" s="143"/>
      <c r="M42" s="137"/>
      <c r="O42" s="126"/>
    </row>
    <row r="43" spans="1:15" x14ac:dyDescent="0.35">
      <c r="A43" s="136"/>
      <c r="B43" s="148" t="s">
        <v>156</v>
      </c>
      <c r="C43" s="140"/>
      <c r="D43" s="140"/>
      <c r="E43" s="140"/>
      <c r="F43" s="140"/>
      <c r="G43" s="140"/>
      <c r="H43" s="140"/>
      <c r="I43" s="140"/>
      <c r="J43" s="140"/>
      <c r="K43" s="140"/>
      <c r="L43" s="126"/>
      <c r="M43" s="137"/>
      <c r="O43" s="126"/>
    </row>
    <row r="44" spans="1:15" x14ac:dyDescent="0.35">
      <c r="A44" s="139"/>
      <c r="B44" s="140"/>
      <c r="C44" s="140"/>
      <c r="D44" s="140"/>
      <c r="E44" s="140"/>
      <c r="F44" s="140"/>
      <c r="G44" s="140"/>
      <c r="H44" s="140"/>
      <c r="I44" s="111"/>
      <c r="J44" s="126"/>
      <c r="K44" s="126"/>
      <c r="L44" s="126"/>
      <c r="M44" s="137"/>
      <c r="O44" s="126"/>
    </row>
    <row r="45" spans="1:15" ht="27.65" customHeight="1" x14ac:dyDescent="0.35">
      <c r="A45" s="142"/>
      <c r="B45" s="126"/>
      <c r="C45" s="126"/>
      <c r="D45" s="126"/>
      <c r="E45" s="126"/>
      <c r="F45" s="394">
        <v>2023</v>
      </c>
      <c r="G45" s="395"/>
      <c r="H45" s="398">
        <v>2024</v>
      </c>
      <c r="I45" s="398"/>
      <c r="J45" s="398"/>
      <c r="K45" s="394">
        <v>2025</v>
      </c>
      <c r="L45" s="395"/>
      <c r="M45" s="137"/>
      <c r="O45" s="130"/>
    </row>
    <row r="46" spans="1:15" ht="18" customHeight="1" x14ac:dyDescent="0.35">
      <c r="A46" s="142"/>
      <c r="B46" s="144"/>
      <c r="C46" s="144"/>
      <c r="D46" s="144"/>
      <c r="E46" s="7" t="s">
        <v>23</v>
      </c>
      <c r="F46" s="7" t="s">
        <v>31</v>
      </c>
      <c r="G46" s="7" t="s">
        <v>149</v>
      </c>
      <c r="H46" s="7" t="s">
        <v>31</v>
      </c>
      <c r="I46" s="396" t="s">
        <v>124</v>
      </c>
      <c r="J46" s="397"/>
      <c r="K46" s="7" t="s">
        <v>31</v>
      </c>
      <c r="L46" s="7" t="s">
        <v>124</v>
      </c>
      <c r="M46" s="137"/>
      <c r="O46" s="128"/>
    </row>
    <row r="47" spans="1:15" x14ac:dyDescent="0.35">
      <c r="A47" s="138"/>
      <c r="B47" s="126"/>
      <c r="C47" s="126"/>
      <c r="D47" s="126"/>
      <c r="E47" s="126"/>
      <c r="F47" s="126"/>
      <c r="G47" s="126"/>
      <c r="H47" s="126"/>
      <c r="I47" s="126"/>
      <c r="J47" s="126"/>
      <c r="K47" s="126"/>
      <c r="L47" s="126"/>
      <c r="M47" s="137"/>
      <c r="O47" s="128"/>
    </row>
    <row r="48" spans="1:15" ht="20.149999999999999" customHeight="1" x14ac:dyDescent="0.35">
      <c r="A48" s="138"/>
      <c r="B48" s="410" t="s">
        <v>147</v>
      </c>
      <c r="C48" s="410"/>
      <c r="D48" s="410"/>
      <c r="E48" s="154">
        <f>+'Carga datos'!G59</f>
        <v>0</v>
      </c>
      <c r="F48" s="236"/>
      <c r="G48" s="235">
        <f>$E48*F48</f>
        <v>0</v>
      </c>
      <c r="H48" s="236"/>
      <c r="I48" s="440">
        <f>$E48*H48</f>
        <v>0</v>
      </c>
      <c r="J48" s="441"/>
      <c r="K48" s="236"/>
      <c r="L48" s="234">
        <f>$E48*K48</f>
        <v>0</v>
      </c>
      <c r="M48" s="137"/>
      <c r="O48" s="126"/>
    </row>
    <row r="49" spans="1:15" x14ac:dyDescent="0.35">
      <c r="A49" s="142"/>
      <c r="B49" s="126"/>
      <c r="C49" s="126"/>
      <c r="D49" s="126"/>
      <c r="E49" s="126"/>
      <c r="F49" s="237"/>
      <c r="G49" s="126"/>
      <c r="H49" s="237"/>
      <c r="I49" s="126"/>
      <c r="J49" s="126"/>
      <c r="K49" s="237"/>
      <c r="L49" s="126"/>
      <c r="M49" s="137"/>
      <c r="O49" s="126"/>
    </row>
    <row r="50" spans="1:15" ht="20.149999999999999" customHeight="1" x14ac:dyDescent="0.35">
      <c r="A50" s="138"/>
      <c r="B50" s="410" t="s">
        <v>148</v>
      </c>
      <c r="C50" s="410"/>
      <c r="D50" s="410"/>
      <c r="E50" s="154">
        <f>+'Carga datos'!G72</f>
        <v>0</v>
      </c>
      <c r="F50" s="236"/>
      <c r="G50" s="235">
        <f>$E50*F50</f>
        <v>0</v>
      </c>
      <c r="H50" s="236"/>
      <c r="I50" s="440">
        <f>$E50*H50</f>
        <v>0</v>
      </c>
      <c r="J50" s="441"/>
      <c r="K50" s="236"/>
      <c r="L50" s="234">
        <f>$E50*K50</f>
        <v>0</v>
      </c>
      <c r="M50" s="137"/>
      <c r="O50" s="126"/>
    </row>
    <row r="51" spans="1:15" x14ac:dyDescent="0.35">
      <c r="A51" s="138"/>
      <c r="B51" s="126"/>
      <c r="C51" s="126"/>
      <c r="D51" s="126"/>
      <c r="E51" s="126"/>
      <c r="F51" s="126"/>
      <c r="G51" s="126"/>
      <c r="H51" s="126"/>
      <c r="I51" s="126"/>
      <c r="J51" s="126"/>
      <c r="K51" s="126"/>
      <c r="L51" s="126"/>
      <c r="M51" s="137"/>
      <c r="O51" s="126"/>
    </row>
    <row r="52" spans="1:15" ht="15.75" customHeight="1" x14ac:dyDescent="0.35">
      <c r="A52" s="138"/>
      <c r="B52" s="126"/>
      <c r="C52" s="126"/>
      <c r="D52" s="126"/>
      <c r="E52" s="126"/>
      <c r="F52" s="126"/>
      <c r="G52" s="126"/>
      <c r="H52" s="126"/>
      <c r="I52" s="126"/>
      <c r="J52" s="126"/>
      <c r="K52" s="126"/>
      <c r="L52" s="126"/>
      <c r="M52" s="137"/>
      <c r="O52" s="126"/>
    </row>
    <row r="53" spans="1:15" s="182" customFormat="1" x14ac:dyDescent="0.35">
      <c r="A53" s="186"/>
      <c r="B53" s="439" t="s">
        <v>150</v>
      </c>
      <c r="C53" s="439"/>
      <c r="D53" s="439"/>
      <c r="E53" s="439"/>
      <c r="F53" s="439"/>
      <c r="G53" s="184"/>
      <c r="H53" s="226" t="s">
        <v>151</v>
      </c>
      <c r="I53" s="226"/>
      <c r="J53" s="226"/>
      <c r="K53" s="226"/>
      <c r="L53" s="227"/>
      <c r="M53" s="185"/>
      <c r="O53" s="184"/>
    </row>
    <row r="54" spans="1:15" s="182" customFormat="1" ht="17.25" customHeight="1" x14ac:dyDescent="0.35">
      <c r="A54" s="183"/>
      <c r="B54" s="184"/>
      <c r="C54" s="184"/>
      <c r="D54" s="184"/>
      <c r="E54" s="184"/>
      <c r="F54" s="184"/>
      <c r="G54" s="184"/>
      <c r="H54" s="184"/>
      <c r="I54" s="184"/>
      <c r="J54" s="184"/>
      <c r="K54" s="184"/>
      <c r="L54" s="184"/>
      <c r="M54" s="185"/>
      <c r="O54" s="184"/>
    </row>
    <row r="55" spans="1:15" s="182" customFormat="1" ht="22.5" customHeight="1" x14ac:dyDescent="0.35">
      <c r="A55" s="183"/>
      <c r="B55" s="184"/>
      <c r="C55" s="388">
        <f>+IFERROR(('Carga datos'!G57+'Carga datos'!G72)/'Carga datos'!G44,0)</f>
        <v>0</v>
      </c>
      <c r="D55" s="389"/>
      <c r="E55" s="390"/>
      <c r="F55" s="184"/>
      <c r="G55" s="184"/>
      <c r="H55" s="184"/>
      <c r="I55" s="388">
        <f>+IFERROR('Carga datos'!G72/'Carga datos'!G44,0)</f>
        <v>0</v>
      </c>
      <c r="J55" s="389"/>
      <c r="K55" s="389"/>
      <c r="L55" s="390"/>
      <c r="M55" s="185"/>
      <c r="O55" s="184"/>
    </row>
    <row r="56" spans="1:15" s="182" customFormat="1" ht="22.5" customHeight="1" x14ac:dyDescent="0.35">
      <c r="A56" s="183"/>
      <c r="B56" s="184"/>
      <c r="C56" s="134" t="s">
        <v>78</v>
      </c>
      <c r="D56" s="184"/>
      <c r="E56" s="184"/>
      <c r="F56" s="184"/>
      <c r="G56" s="184"/>
      <c r="H56" s="184"/>
      <c r="I56" s="134" t="s">
        <v>77</v>
      </c>
      <c r="J56" s="184"/>
      <c r="K56" s="184"/>
      <c r="L56" s="184"/>
      <c r="M56" s="185"/>
      <c r="O56" s="184"/>
    </row>
    <row r="57" spans="1:15" s="182" customFormat="1" x14ac:dyDescent="0.35">
      <c r="A57" s="186"/>
      <c r="B57" s="184"/>
      <c r="C57" s="184"/>
      <c r="D57" s="184"/>
      <c r="E57" s="184"/>
      <c r="F57" s="184"/>
      <c r="G57" s="184"/>
      <c r="H57" s="184"/>
      <c r="I57" s="184"/>
      <c r="J57" s="184"/>
      <c r="K57" s="184"/>
      <c r="L57" s="184"/>
      <c r="M57" s="185"/>
      <c r="O57" s="184"/>
    </row>
    <row r="58" spans="1:15" s="182" customFormat="1" x14ac:dyDescent="0.35">
      <c r="A58" s="186"/>
      <c r="B58" s="184"/>
      <c r="C58" s="184"/>
      <c r="D58" s="184"/>
      <c r="E58" s="184"/>
      <c r="F58" s="184"/>
      <c r="G58" s="184"/>
      <c r="H58" s="184"/>
      <c r="I58" s="184"/>
      <c r="J58" s="184"/>
      <c r="K58" s="184"/>
      <c r="L58" s="184"/>
      <c r="M58" s="185"/>
      <c r="O58" s="184"/>
    </row>
    <row r="59" spans="1:15" s="182" customFormat="1" x14ac:dyDescent="0.35">
      <c r="A59" s="186"/>
      <c r="B59" s="228" t="s">
        <v>152</v>
      </c>
      <c r="C59" s="184"/>
      <c r="D59" s="184"/>
      <c r="E59" s="184"/>
      <c r="F59" s="184"/>
      <c r="G59" s="184"/>
      <c r="H59" s="184"/>
      <c r="I59" s="184"/>
      <c r="J59" s="184"/>
      <c r="K59" s="184"/>
      <c r="L59" s="184"/>
      <c r="M59" s="185"/>
      <c r="O59" s="184"/>
    </row>
    <row r="60" spans="1:15" s="182" customFormat="1" x14ac:dyDescent="0.35">
      <c r="A60" s="186"/>
      <c r="B60" s="184"/>
      <c r="C60" s="184"/>
      <c r="D60" s="184"/>
      <c r="E60" s="184"/>
      <c r="F60" s="184"/>
      <c r="G60" s="184"/>
      <c r="H60" s="184"/>
      <c r="I60" s="184"/>
      <c r="J60" s="184"/>
      <c r="K60" s="184"/>
      <c r="L60" s="184"/>
      <c r="M60" s="185"/>
      <c r="O60" s="184"/>
    </row>
    <row r="61" spans="1:15" s="182" customFormat="1" x14ac:dyDescent="0.35">
      <c r="A61" s="186"/>
      <c r="B61" s="184"/>
      <c r="C61" s="184"/>
      <c r="D61" s="184"/>
      <c r="E61" s="184"/>
      <c r="F61" s="193"/>
      <c r="G61" s="193"/>
      <c r="H61" s="193"/>
      <c r="I61" s="193"/>
      <c r="J61" s="193"/>
      <c r="K61" s="229"/>
      <c r="L61" s="184"/>
      <c r="M61" s="185"/>
      <c r="O61" s="184"/>
    </row>
    <row r="62" spans="1:15" s="182" customFormat="1" ht="25" customHeight="1" x14ac:dyDescent="0.35">
      <c r="A62" s="186"/>
      <c r="B62" s="403" t="s">
        <v>154</v>
      </c>
      <c r="C62" s="404"/>
      <c r="D62" s="404"/>
      <c r="E62" s="404"/>
      <c r="F62" s="404"/>
      <c r="G62" s="404"/>
      <c r="H62" s="444" t="s">
        <v>23</v>
      </c>
      <c r="I62" s="444"/>
      <c r="J62" s="184"/>
      <c r="K62" s="184"/>
      <c r="L62" s="184"/>
      <c r="M62" s="185"/>
      <c r="O62" s="184"/>
    </row>
    <row r="63" spans="1:15" s="232" customFormat="1" ht="20.149999999999999" customHeight="1" x14ac:dyDescent="0.35">
      <c r="A63" s="230"/>
      <c r="B63" s="238"/>
      <c r="C63" s="100"/>
      <c r="D63" s="100"/>
      <c r="E63" s="100"/>
      <c r="F63" s="100"/>
      <c r="G63" s="100"/>
      <c r="H63" s="442"/>
      <c r="I63" s="442"/>
      <c r="J63" s="225"/>
      <c r="K63" s="225"/>
      <c r="L63" s="225"/>
      <c r="M63" s="231"/>
    </row>
    <row r="64" spans="1:15" s="232" customFormat="1" ht="20.149999999999999" customHeight="1" x14ac:dyDescent="0.35">
      <c r="A64" s="230"/>
      <c r="B64" s="399"/>
      <c r="C64" s="400"/>
      <c r="D64" s="400"/>
      <c r="E64" s="400"/>
      <c r="F64" s="100"/>
      <c r="G64" s="100"/>
      <c r="H64" s="442"/>
      <c r="I64" s="442"/>
      <c r="J64" s="225"/>
      <c r="K64" s="225"/>
      <c r="L64" s="225"/>
      <c r="M64" s="231"/>
    </row>
    <row r="65" spans="1:13" s="232" customFormat="1" ht="20.149999999999999" customHeight="1" x14ac:dyDescent="0.35">
      <c r="A65" s="230"/>
      <c r="B65" s="399"/>
      <c r="C65" s="400"/>
      <c r="D65" s="400"/>
      <c r="E65" s="400"/>
      <c r="F65" s="100"/>
      <c r="G65" s="100"/>
      <c r="H65" s="442"/>
      <c r="I65" s="442"/>
      <c r="J65" s="225"/>
      <c r="K65" s="225"/>
      <c r="L65" s="225"/>
      <c r="M65" s="231"/>
    </row>
    <row r="66" spans="1:13" s="232" customFormat="1" ht="20.149999999999999" customHeight="1" x14ac:dyDescent="0.35">
      <c r="A66" s="230"/>
      <c r="B66" s="399"/>
      <c r="C66" s="400"/>
      <c r="D66" s="400"/>
      <c r="E66" s="400"/>
      <c r="F66" s="100"/>
      <c r="G66" s="100"/>
      <c r="H66" s="442"/>
      <c r="I66" s="442"/>
      <c r="J66" s="225"/>
      <c r="K66" s="225"/>
      <c r="L66" s="225"/>
      <c r="M66" s="231"/>
    </row>
    <row r="67" spans="1:13" s="232" customFormat="1" ht="20.149999999999999" customHeight="1" x14ac:dyDescent="0.35">
      <c r="A67" s="230"/>
      <c r="B67" s="399"/>
      <c r="C67" s="400"/>
      <c r="D67" s="400"/>
      <c r="E67" s="400"/>
      <c r="F67" s="100"/>
      <c r="G67" s="100"/>
      <c r="H67" s="442"/>
      <c r="I67" s="442"/>
      <c r="J67" s="225"/>
      <c r="K67" s="225"/>
      <c r="L67" s="225"/>
      <c r="M67" s="231"/>
    </row>
    <row r="68" spans="1:13" s="232" customFormat="1" ht="20.149999999999999" customHeight="1" x14ac:dyDescent="0.35">
      <c r="A68" s="230"/>
      <c r="B68" s="399"/>
      <c r="C68" s="400"/>
      <c r="D68" s="400"/>
      <c r="E68" s="400"/>
      <c r="F68" s="100"/>
      <c r="G68" s="100"/>
      <c r="H68" s="442"/>
      <c r="I68" s="442"/>
      <c r="J68" s="225"/>
      <c r="K68" s="225"/>
      <c r="L68" s="225"/>
      <c r="M68" s="231"/>
    </row>
    <row r="69" spans="1:13" s="232" customFormat="1" ht="20.149999999999999" customHeight="1" x14ac:dyDescent="0.35">
      <c r="A69" s="230"/>
      <c r="B69" s="399"/>
      <c r="C69" s="400"/>
      <c r="D69" s="400"/>
      <c r="E69" s="400"/>
      <c r="F69" s="100"/>
      <c r="G69" s="100"/>
      <c r="H69" s="442"/>
      <c r="I69" s="442"/>
      <c r="J69" s="225"/>
      <c r="K69" s="225"/>
      <c r="L69" s="225"/>
      <c r="M69" s="231"/>
    </row>
    <row r="70" spans="1:13" s="232" customFormat="1" ht="20.149999999999999" customHeight="1" x14ac:dyDescent="0.35">
      <c r="A70" s="230"/>
      <c r="B70" s="399"/>
      <c r="C70" s="400"/>
      <c r="D70" s="400"/>
      <c r="E70" s="400"/>
      <c r="F70" s="100"/>
      <c r="G70" s="100"/>
      <c r="H70" s="442"/>
      <c r="I70" s="442"/>
      <c r="J70" s="225"/>
      <c r="K70" s="225"/>
      <c r="L70" s="225"/>
      <c r="M70" s="231"/>
    </row>
    <row r="71" spans="1:13" s="182" customFormat="1" ht="23.15" customHeight="1" x14ac:dyDescent="0.35">
      <c r="A71" s="186"/>
      <c r="B71" s="401" t="s">
        <v>79</v>
      </c>
      <c r="C71" s="402"/>
      <c r="D71" s="402"/>
      <c r="E71" s="402"/>
      <c r="F71" s="402"/>
      <c r="G71" s="402"/>
      <c r="H71" s="443">
        <f>SUM(H63:H70)</f>
        <v>0</v>
      </c>
      <c r="I71" s="437"/>
      <c r="J71" s="184"/>
      <c r="K71" s="184"/>
      <c r="L71" s="184"/>
      <c r="M71" s="185"/>
    </row>
    <row r="72" spans="1:13" s="182" customFormat="1" ht="22.5" customHeight="1" x14ac:dyDescent="0.35">
      <c r="A72" s="186"/>
      <c r="B72" s="184"/>
      <c r="C72" s="184"/>
      <c r="D72" s="184"/>
      <c r="E72" s="184"/>
      <c r="F72" s="184"/>
      <c r="G72" s="184"/>
      <c r="H72" s="184"/>
      <c r="I72" s="184"/>
      <c r="J72" s="49"/>
      <c r="K72" s="49"/>
      <c r="L72" s="184"/>
      <c r="M72" s="185"/>
    </row>
    <row r="73" spans="1:13" s="182" customFormat="1" ht="23.15" customHeight="1" x14ac:dyDescent="0.35">
      <c r="A73" s="183"/>
      <c r="B73" s="436" t="s">
        <v>153</v>
      </c>
      <c r="C73" s="436"/>
      <c r="D73" s="436"/>
      <c r="E73" s="436"/>
      <c r="F73" s="184"/>
      <c r="G73" s="184"/>
      <c r="H73" s="437">
        <f>IFERROR(H71/L37,0)</f>
        <v>0</v>
      </c>
      <c r="I73" s="437"/>
      <c r="J73" s="184"/>
      <c r="K73" s="184"/>
      <c r="L73" s="184"/>
      <c r="M73" s="185"/>
    </row>
    <row r="74" spans="1:13" s="182" customFormat="1" x14ac:dyDescent="0.35">
      <c r="A74" s="186"/>
      <c r="B74" s="184"/>
      <c r="C74" s="184"/>
      <c r="D74" s="184"/>
      <c r="E74" s="184"/>
      <c r="F74" s="184"/>
      <c r="G74" s="184"/>
      <c r="H74" s="438" t="str">
        <f>IF(H73&lt;=0.5,"OK","KO")</f>
        <v>OK</v>
      </c>
      <c r="I74" s="438"/>
      <c r="J74" s="184"/>
      <c r="K74" s="184"/>
      <c r="L74" s="184"/>
      <c r="M74" s="185"/>
    </row>
    <row r="75" spans="1:13" ht="15" thickBot="1" x14ac:dyDescent="0.4">
      <c r="A75" s="145"/>
      <c r="B75" s="146"/>
      <c r="C75" s="146"/>
      <c r="D75" s="146"/>
      <c r="E75" s="146"/>
      <c r="F75" s="146"/>
      <c r="G75" s="146"/>
      <c r="H75" s="146"/>
      <c r="I75" s="146"/>
      <c r="J75" s="146"/>
      <c r="K75" s="146"/>
      <c r="L75" s="146"/>
      <c r="M75" s="147"/>
    </row>
    <row r="76" spans="1:13" ht="15" thickTop="1" x14ac:dyDescent="0.35">
      <c r="A76" s="5"/>
      <c r="L76" s="6"/>
    </row>
    <row r="77" spans="1:13" s="28" customFormat="1" ht="15.5" x14ac:dyDescent="0.35">
      <c r="A77" s="27"/>
      <c r="B77"/>
      <c r="C77"/>
      <c r="D77"/>
      <c r="E77"/>
      <c r="F77"/>
      <c r="G77"/>
      <c r="H77"/>
      <c r="I77"/>
      <c r="J77"/>
      <c r="K77"/>
      <c r="M77" s="129"/>
    </row>
    <row r="78" spans="1:13" x14ac:dyDescent="0.35">
      <c r="A78" s="1"/>
    </row>
    <row r="79" spans="1:13" x14ac:dyDescent="0.35">
      <c r="A79" s="1"/>
    </row>
    <row r="80" spans="1:13" x14ac:dyDescent="0.35">
      <c r="A80" s="1"/>
    </row>
    <row r="81" spans="1:13" x14ac:dyDescent="0.35">
      <c r="A81" s="1"/>
    </row>
    <row r="82" spans="1:13" x14ac:dyDescent="0.35">
      <c r="A82" s="1"/>
    </row>
    <row r="83" spans="1:13" x14ac:dyDescent="0.35">
      <c r="A83" s="1"/>
    </row>
    <row r="84" spans="1:13" x14ac:dyDescent="0.35">
      <c r="A84" s="1"/>
    </row>
    <row r="85" spans="1:13" x14ac:dyDescent="0.35">
      <c r="A85" s="1"/>
    </row>
    <row r="86" spans="1:13" x14ac:dyDescent="0.35">
      <c r="A86" s="1"/>
    </row>
    <row r="87" spans="1:13" x14ac:dyDescent="0.35">
      <c r="A87" s="1"/>
    </row>
    <row r="88" spans="1:13" x14ac:dyDescent="0.35">
      <c r="A88" s="1"/>
    </row>
    <row r="89" spans="1:13" x14ac:dyDescent="0.35">
      <c r="A89" s="1"/>
    </row>
    <row r="90" spans="1:13" ht="22" customHeight="1" x14ac:dyDescent="0.35">
      <c r="A90" s="1"/>
    </row>
    <row r="91" spans="1:13" ht="15.75" customHeight="1" x14ac:dyDescent="0.35">
      <c r="A91" s="1"/>
    </row>
    <row r="92" spans="1:13" s="99" customFormat="1" ht="30" customHeight="1" x14ac:dyDescent="0.35">
      <c r="A92" s="29"/>
      <c r="B92"/>
      <c r="C92"/>
      <c r="D92"/>
      <c r="E92"/>
      <c r="F92"/>
      <c r="G92"/>
      <c r="H92"/>
      <c r="I92"/>
      <c r="J92"/>
      <c r="K92"/>
      <c r="M92" s="127"/>
    </row>
    <row r="93" spans="1:13" x14ac:dyDescent="0.35">
      <c r="A93" s="1"/>
    </row>
    <row r="94" spans="1:13" x14ac:dyDescent="0.35">
      <c r="A94" s="1"/>
    </row>
    <row r="95" spans="1:13" s="28" customFormat="1" ht="15.5" x14ac:dyDescent="0.35">
      <c r="A95" s="27"/>
      <c r="B95"/>
      <c r="C95"/>
      <c r="D95"/>
      <c r="E95"/>
      <c r="F95"/>
      <c r="G95"/>
      <c r="H95"/>
      <c r="I95"/>
      <c r="J95"/>
      <c r="K95"/>
      <c r="M95" s="129"/>
    </row>
    <row r="96" spans="1:13" x14ac:dyDescent="0.35">
      <c r="A96" s="1"/>
    </row>
    <row r="97" spans="1:11" x14ac:dyDescent="0.35">
      <c r="A97" s="1"/>
    </row>
    <row r="98" spans="1:11" x14ac:dyDescent="0.35">
      <c r="A98" s="1"/>
    </row>
    <row r="99" spans="1:11" x14ac:dyDescent="0.35">
      <c r="A99" s="1"/>
    </row>
    <row r="100" spans="1:11" ht="16.5" customHeight="1" x14ac:dyDescent="0.35">
      <c r="A100" s="1"/>
    </row>
    <row r="101" spans="1:11" ht="16.5" customHeight="1" x14ac:dyDescent="0.35">
      <c r="A101" s="1"/>
    </row>
    <row r="102" spans="1:11" ht="16.5" customHeight="1" x14ac:dyDescent="0.35">
      <c r="A102" s="1"/>
    </row>
    <row r="103" spans="1:11" ht="16.5" customHeight="1" x14ac:dyDescent="0.35">
      <c r="A103" s="1"/>
    </row>
    <row r="104" spans="1:11" ht="16.5" customHeight="1" x14ac:dyDescent="0.35">
      <c r="A104" s="1"/>
    </row>
    <row r="105" spans="1:11" ht="16.5" customHeight="1" x14ac:dyDescent="0.35">
      <c r="A105" s="1"/>
    </row>
    <row r="106" spans="1:11" x14ac:dyDescent="0.35">
      <c r="A106" s="1"/>
    </row>
    <row r="107" spans="1:11" x14ac:dyDescent="0.35">
      <c r="A107" s="1"/>
    </row>
    <row r="110" spans="1:11" x14ac:dyDescent="0.35">
      <c r="A110" s="1"/>
      <c r="B110" s="1"/>
      <c r="C110" s="1"/>
      <c r="D110" s="1"/>
      <c r="E110" s="1"/>
      <c r="F110" s="1"/>
      <c r="G110" s="1"/>
      <c r="H110" s="1"/>
      <c r="I110" s="1"/>
      <c r="J110" s="1"/>
      <c r="K110" s="1"/>
    </row>
  </sheetData>
  <sheetProtection algorithmName="SHA-512" hashValue="KUmsLMq9NH8wPABVd6hVIDSd5nTILUkfmnw5fAmu+uhQB8dJ+rLrsIFe2txb/SKLTZuOeBVWRe7aKRzcvLEPzw==" saltValue="pTerKyJL2f5klsasvS/9Pw==" spinCount="100000" sheet="1" objects="1" scenarios="1"/>
  <mergeCells count="50">
    <mergeCell ref="B73:E73"/>
    <mergeCell ref="H73:I73"/>
    <mergeCell ref="H74:I74"/>
    <mergeCell ref="B53:F53"/>
    <mergeCell ref="I48:J48"/>
    <mergeCell ref="I50:J50"/>
    <mergeCell ref="H67:I67"/>
    <mergeCell ref="H68:I68"/>
    <mergeCell ref="H69:I69"/>
    <mergeCell ref="H70:I70"/>
    <mergeCell ref="H71:I71"/>
    <mergeCell ref="H62:I62"/>
    <mergeCell ref="H63:I63"/>
    <mergeCell ref="H64:I64"/>
    <mergeCell ref="H65:I65"/>
    <mergeCell ref="H66:I66"/>
    <mergeCell ref="A6:K6"/>
    <mergeCell ref="B26:E26"/>
    <mergeCell ref="B48:D48"/>
    <mergeCell ref="B50:D50"/>
    <mergeCell ref="B14:H14"/>
    <mergeCell ref="B7:L7"/>
    <mergeCell ref="L31:L32"/>
    <mergeCell ref="F31:H31"/>
    <mergeCell ref="I31:K31"/>
    <mergeCell ref="B22:L22"/>
    <mergeCell ref="G39:I39"/>
    <mergeCell ref="K39:L39"/>
    <mergeCell ref="G26:J26"/>
    <mergeCell ref="G25:J25"/>
    <mergeCell ref="B19:H19"/>
    <mergeCell ref="B31:E32"/>
    <mergeCell ref="B69:E69"/>
    <mergeCell ref="B70:E70"/>
    <mergeCell ref="B71:G71"/>
    <mergeCell ref="B62:G62"/>
    <mergeCell ref="B64:E64"/>
    <mergeCell ref="B65:E65"/>
    <mergeCell ref="B66:E66"/>
    <mergeCell ref="B67:E67"/>
    <mergeCell ref="B68:E68"/>
    <mergeCell ref="B37:E37"/>
    <mergeCell ref="B23:F23"/>
    <mergeCell ref="C55:E55"/>
    <mergeCell ref="B39:E39"/>
    <mergeCell ref="I55:L55"/>
    <mergeCell ref="F45:G45"/>
    <mergeCell ref="K45:L45"/>
    <mergeCell ref="I46:J46"/>
    <mergeCell ref="H45:J45"/>
  </mergeCells>
  <conditionalFormatting sqref="O33:O35 O37">
    <cfRule type="containsText" dxfId="4" priority="6" operator="containsText" text="error">
      <formula>NOT(ISERROR(SEARCH("error",O33)))</formula>
    </cfRule>
  </conditionalFormatting>
  <conditionalFormatting sqref="O36">
    <cfRule type="containsText" dxfId="3" priority="4" operator="containsText" text="error">
      <formula>NOT(ISERROR(SEARCH("error",O36)))</formula>
    </cfRule>
  </conditionalFormatting>
  <conditionalFormatting sqref="O38:O39">
    <cfRule type="containsText" dxfId="2" priority="3" operator="containsText" text="error">
      <formula>NOT(ISERROR(SEARCH("error",O38)))</formula>
    </cfRule>
  </conditionalFormatting>
  <conditionalFormatting sqref="O46:O47">
    <cfRule type="containsText" dxfId="1" priority="2" operator="containsText" text="error">
      <formula>NOT(ISERROR(SEARCH("error",O46)))</formula>
    </cfRule>
  </conditionalFormatting>
  <conditionalFormatting sqref="H74">
    <cfRule type="containsText" dxfId="0" priority="1" operator="containsText" text="error">
      <formula>NOT(ISERROR(SEARCH("error",H74)))</formula>
    </cfRule>
  </conditionalFormatting>
  <dataValidations count="2">
    <dataValidation type="list" allowBlank="1" showInputMessage="1" showErrorMessage="1" sqref="G29:G30" xr:uid="{04F6F875-0E4C-4C02-B73A-8C68B89074BF}">
      <formula1>"Sí,No"</formula1>
    </dataValidation>
    <dataValidation type="list" allowBlank="1" showInputMessage="1" showErrorMessage="1" sqref="I29:K30" xr:uid="{B60110CB-FCE2-4B04-8ADF-2C9EE8A47F2D}">
      <formula1>Tipo_D</formula1>
    </dataValidation>
  </dataValidations>
  <pageMargins left="0.70866141732283472" right="0.70866141732283472" top="0.74803149606299213" bottom="0.74803149606299213" header="0.31496062992125984" footer="0.31496062992125984"/>
  <pageSetup paperSize="9" scale="53"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AC982-166A-49D9-BFE7-1D199C1A61B7}">
  <dimension ref="A2:J76"/>
  <sheetViews>
    <sheetView zoomScaleNormal="100" workbookViewId="0">
      <selection activeCell="B39" sqref="B39"/>
    </sheetView>
  </sheetViews>
  <sheetFormatPr baseColWidth="10" defaultColWidth="11.453125" defaultRowHeight="14.5" x14ac:dyDescent="0.35"/>
  <cols>
    <col min="5" max="5" width="55" customWidth="1"/>
  </cols>
  <sheetData>
    <row r="2" spans="1:6" ht="15.5" x14ac:dyDescent="0.35">
      <c r="A2" s="2" t="s">
        <v>21</v>
      </c>
      <c r="B2" s="52" t="s">
        <v>99</v>
      </c>
      <c r="C2" s="53"/>
      <c r="D2" s="53"/>
      <c r="E2" s="53"/>
    </row>
    <row r="3" spans="1:6" x14ac:dyDescent="0.35">
      <c r="B3" s="52" t="s">
        <v>29</v>
      </c>
      <c r="C3" s="53"/>
      <c r="D3" s="53"/>
      <c r="E3" s="53"/>
    </row>
    <row r="4" spans="1:6" x14ac:dyDescent="0.35">
      <c r="B4" s="52" t="s">
        <v>30</v>
      </c>
      <c r="C4" s="53"/>
      <c r="D4" s="53"/>
      <c r="E4" s="53"/>
    </row>
    <row r="5" spans="1:6" x14ac:dyDescent="0.35">
      <c r="B5" s="52" t="s">
        <v>47</v>
      </c>
      <c r="C5" s="53"/>
      <c r="D5" s="53"/>
      <c r="E5" s="53"/>
    </row>
    <row r="6" spans="1:6" x14ac:dyDescent="0.35">
      <c r="B6" s="52" t="s">
        <v>48</v>
      </c>
      <c r="C6" s="53"/>
      <c r="D6" s="53"/>
      <c r="E6" s="53"/>
    </row>
    <row r="7" spans="1:6" x14ac:dyDescent="0.35">
      <c r="B7" s="52" t="s">
        <v>49</v>
      </c>
      <c r="C7" s="53"/>
      <c r="D7" s="53"/>
      <c r="E7" s="53"/>
    </row>
    <row r="8" spans="1:6" x14ac:dyDescent="0.35">
      <c r="B8" s="52" t="s">
        <v>35</v>
      </c>
      <c r="C8" s="53"/>
      <c r="D8" s="53"/>
      <c r="E8" s="53"/>
    </row>
    <row r="9" spans="1:6" x14ac:dyDescent="0.35">
      <c r="B9" s="52" t="s">
        <v>50</v>
      </c>
      <c r="C9" s="53"/>
      <c r="D9" s="53"/>
      <c r="E9" s="53"/>
    </row>
    <row r="10" spans="1:6" x14ac:dyDescent="0.35">
      <c r="B10" s="52" t="s">
        <v>100</v>
      </c>
      <c r="C10" s="53"/>
      <c r="D10" s="53"/>
      <c r="E10" s="53"/>
    </row>
    <row r="11" spans="1:6" x14ac:dyDescent="0.35">
      <c r="B11" s="52" t="s">
        <v>51</v>
      </c>
      <c r="C11" s="53"/>
      <c r="D11" s="53"/>
      <c r="E11" s="53"/>
    </row>
    <row r="13" spans="1:6" x14ac:dyDescent="0.35">
      <c r="F13" t="s">
        <v>95</v>
      </c>
    </row>
    <row r="14" spans="1:6" ht="15.5" x14ac:dyDescent="0.35">
      <c r="A14" s="2" t="s">
        <v>38</v>
      </c>
      <c r="B14" s="102" t="s">
        <v>52</v>
      </c>
      <c r="C14" s="103"/>
      <c r="D14" s="103"/>
      <c r="E14" s="103"/>
      <c r="F14" t="s">
        <v>126</v>
      </c>
    </row>
    <row r="15" spans="1:6" x14ac:dyDescent="0.35">
      <c r="B15" s="102" t="s">
        <v>53</v>
      </c>
      <c r="C15" s="53"/>
      <c r="D15" s="53"/>
      <c r="E15" s="53"/>
      <c r="F15" t="s">
        <v>126</v>
      </c>
    </row>
    <row r="16" spans="1:6" x14ac:dyDescent="0.35">
      <c r="B16" s="102" t="s">
        <v>94</v>
      </c>
      <c r="C16" s="53"/>
      <c r="D16" s="53"/>
      <c r="E16" s="53"/>
      <c r="F16" t="s">
        <v>126</v>
      </c>
    </row>
    <row r="17" spans="1:10" x14ac:dyDescent="0.35">
      <c r="B17" s="102" t="s">
        <v>54</v>
      </c>
      <c r="C17" s="53"/>
      <c r="D17" s="53"/>
      <c r="E17" s="53"/>
      <c r="F17" t="s">
        <v>126</v>
      </c>
    </row>
    <row r="18" spans="1:10" x14ac:dyDescent="0.35">
      <c r="B18" s="102" t="s">
        <v>127</v>
      </c>
      <c r="C18" s="101"/>
      <c r="D18" s="101"/>
      <c r="E18" s="101"/>
      <c r="F18" t="s">
        <v>126</v>
      </c>
    </row>
    <row r="19" spans="1:10" x14ac:dyDescent="0.35">
      <c r="B19" s="102" t="s">
        <v>55</v>
      </c>
      <c r="C19" s="101"/>
      <c r="D19" s="101"/>
      <c r="E19" s="101"/>
      <c r="F19" t="s">
        <v>126</v>
      </c>
    </row>
    <row r="20" spans="1:10" x14ac:dyDescent="0.35">
      <c r="B20" s="102" t="s">
        <v>128</v>
      </c>
      <c r="C20" s="102"/>
      <c r="D20" s="102"/>
      <c r="E20" s="102"/>
      <c r="F20" t="s">
        <v>126</v>
      </c>
      <c r="J20" t="s">
        <v>130</v>
      </c>
    </row>
    <row r="21" spans="1:10" x14ac:dyDescent="0.35">
      <c r="B21" s="102" t="s">
        <v>104</v>
      </c>
      <c r="C21" s="102"/>
      <c r="D21" s="102"/>
      <c r="E21" s="102"/>
      <c r="F21" t="s">
        <v>126</v>
      </c>
    </row>
    <row r="22" spans="1:10" x14ac:dyDescent="0.35">
      <c r="B22" s="102" t="s">
        <v>129</v>
      </c>
      <c r="C22" s="102"/>
      <c r="D22" s="102"/>
      <c r="E22" s="102"/>
      <c r="F22" t="s">
        <v>126</v>
      </c>
    </row>
    <row r="23" spans="1:10" x14ac:dyDescent="0.35">
      <c r="B23" s="102" t="s">
        <v>56</v>
      </c>
      <c r="C23" s="102"/>
      <c r="D23" s="102"/>
      <c r="E23" s="102"/>
    </row>
    <row r="24" spans="1:10" x14ac:dyDescent="0.35">
      <c r="B24" s="102" t="s">
        <v>57</v>
      </c>
      <c r="C24" s="102"/>
      <c r="D24" s="102"/>
      <c r="E24" s="102"/>
      <c r="F24" t="s">
        <v>126</v>
      </c>
    </row>
    <row r="26" spans="1:10" ht="15.5" x14ac:dyDescent="0.35">
      <c r="A26" s="2" t="s">
        <v>41</v>
      </c>
      <c r="B26" s="106" t="s">
        <v>131</v>
      </c>
      <c r="C26" s="64"/>
      <c r="D26" s="64"/>
      <c r="E26" s="64"/>
      <c r="F26" s="64"/>
      <c r="G26" s="65"/>
      <c r="H26" t="s">
        <v>126</v>
      </c>
    </row>
    <row r="27" spans="1:10" x14ac:dyDescent="0.35">
      <c r="B27" s="54" t="s">
        <v>44</v>
      </c>
      <c r="C27" s="22"/>
      <c r="D27" s="22"/>
      <c r="E27" s="22"/>
      <c r="F27" s="22"/>
      <c r="G27" s="57"/>
      <c r="H27" t="s">
        <v>126</v>
      </c>
    </row>
    <row r="28" spans="1:10" ht="14.5" customHeight="1" x14ac:dyDescent="0.35">
      <c r="B28" s="107" t="s">
        <v>132</v>
      </c>
      <c r="C28" s="108"/>
      <c r="D28" s="108"/>
      <c r="E28" s="108"/>
      <c r="F28" s="66"/>
      <c r="G28" s="67"/>
      <c r="H28" t="s">
        <v>126</v>
      </c>
    </row>
    <row r="29" spans="1:10" x14ac:dyDescent="0.35">
      <c r="B29" s="54" t="s">
        <v>43</v>
      </c>
      <c r="C29" s="22"/>
      <c r="D29" s="22"/>
      <c r="E29" s="22"/>
      <c r="F29" s="22"/>
      <c r="G29" s="57"/>
      <c r="H29" t="s">
        <v>126</v>
      </c>
    </row>
    <row r="30" spans="1:10" x14ac:dyDescent="0.35">
      <c r="B30" s="106" t="s">
        <v>133</v>
      </c>
      <c r="C30" s="64"/>
      <c r="D30" s="64"/>
      <c r="E30" s="64"/>
      <c r="F30" s="64"/>
      <c r="G30" s="65"/>
      <c r="H30" t="s">
        <v>126</v>
      </c>
    </row>
    <row r="31" spans="1:10" x14ac:dyDescent="0.35">
      <c r="B31" s="54" t="s">
        <v>96</v>
      </c>
      <c r="C31" s="22"/>
      <c r="D31" s="22"/>
      <c r="E31" s="22"/>
      <c r="F31" s="22"/>
      <c r="G31" s="57"/>
      <c r="H31" t="s">
        <v>126</v>
      </c>
    </row>
    <row r="32" spans="1:10" x14ac:dyDescent="0.35">
      <c r="B32" s="54" t="s">
        <v>97</v>
      </c>
      <c r="C32" s="22"/>
      <c r="D32" s="22"/>
      <c r="E32" s="22"/>
      <c r="F32" s="22"/>
      <c r="G32" s="57"/>
      <c r="H32" t="s">
        <v>126</v>
      </c>
    </row>
    <row r="33" spans="2:8" x14ac:dyDescent="0.35">
      <c r="B33" s="54" t="s">
        <v>58</v>
      </c>
      <c r="C33" s="22"/>
      <c r="D33" s="22"/>
      <c r="E33" s="22"/>
      <c r="F33" s="22"/>
      <c r="G33" s="57"/>
      <c r="H33" t="s">
        <v>126</v>
      </c>
    </row>
    <row r="34" spans="2:8" x14ac:dyDescent="0.35">
      <c r="B34" s="106" t="s">
        <v>134</v>
      </c>
      <c r="C34" s="64"/>
      <c r="D34" s="64"/>
      <c r="E34" s="64"/>
      <c r="F34" s="64"/>
      <c r="G34" s="65"/>
      <c r="H34" t="s">
        <v>126</v>
      </c>
    </row>
    <row r="35" spans="2:8" x14ac:dyDescent="0.35">
      <c r="B35" s="106" t="s">
        <v>135</v>
      </c>
      <c r="C35" s="22"/>
      <c r="D35" s="22"/>
      <c r="E35" s="22"/>
      <c r="F35" s="22"/>
      <c r="G35" s="57"/>
      <c r="H35" t="s">
        <v>126</v>
      </c>
    </row>
    <row r="76" spans="7:7" x14ac:dyDescent="0.35">
      <c r="G76" s="98"/>
    </row>
  </sheetData>
  <sortState xmlns:xlrd2="http://schemas.microsoft.com/office/spreadsheetml/2017/richdata2" ref="B26:B35">
    <sortCondition ref="B26:B35"/>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408F9-73A4-4629-A759-26E0BBE1369E}">
  <dimension ref="A3:O8"/>
  <sheetViews>
    <sheetView zoomScale="90" zoomScaleNormal="90" workbookViewId="0">
      <selection activeCell="A7" sqref="A7:O8"/>
    </sheetView>
  </sheetViews>
  <sheetFormatPr baseColWidth="10" defaultRowHeight="14.5" x14ac:dyDescent="0.35"/>
  <sheetData>
    <row r="3" spans="1:15" ht="15" thickBot="1" x14ac:dyDescent="0.4"/>
    <row r="4" spans="1:15" ht="81.75" customHeight="1" thickBot="1" x14ac:dyDescent="0.4">
      <c r="A4" s="445" t="s">
        <v>93</v>
      </c>
      <c r="B4" s="446"/>
      <c r="C4" s="446"/>
      <c r="D4" s="446"/>
      <c r="E4" s="446"/>
      <c r="F4" s="446"/>
      <c r="G4" s="446"/>
      <c r="H4" s="446"/>
      <c r="I4" s="446"/>
      <c r="J4" s="446"/>
      <c r="K4" s="446"/>
      <c r="L4" s="446"/>
      <c r="M4" s="446"/>
      <c r="N4" s="446"/>
      <c r="O4" s="447"/>
    </row>
    <row r="5" spans="1:15" ht="15" customHeight="1" x14ac:dyDescent="0.35">
      <c r="A5" s="448" t="s">
        <v>98</v>
      </c>
      <c r="B5" s="449"/>
      <c r="C5" s="449"/>
      <c r="D5" s="449"/>
      <c r="E5" s="449"/>
      <c r="F5" s="449"/>
      <c r="G5" s="449"/>
      <c r="H5" s="449"/>
      <c r="I5" s="449"/>
      <c r="J5" s="449"/>
      <c r="K5" s="449"/>
      <c r="L5" s="449"/>
      <c r="M5" s="449"/>
      <c r="N5" s="449"/>
      <c r="O5" s="450"/>
    </row>
    <row r="6" spans="1:15" ht="63.75" customHeight="1" thickBot="1" x14ac:dyDescent="0.4">
      <c r="A6" s="451"/>
      <c r="B6" s="452"/>
      <c r="C6" s="452"/>
      <c r="D6" s="452"/>
      <c r="E6" s="452"/>
      <c r="F6" s="452"/>
      <c r="G6" s="452"/>
      <c r="H6" s="452"/>
      <c r="I6" s="452"/>
      <c r="J6" s="452"/>
      <c r="K6" s="452"/>
      <c r="L6" s="452"/>
      <c r="M6" s="452"/>
      <c r="N6" s="452"/>
      <c r="O6" s="453"/>
    </row>
    <row r="7" spans="1:15" x14ac:dyDescent="0.35">
      <c r="A7" s="454" t="s">
        <v>92</v>
      </c>
      <c r="B7" s="455"/>
      <c r="C7" s="455"/>
      <c r="D7" s="455"/>
      <c r="E7" s="455"/>
      <c r="F7" s="455"/>
      <c r="G7" s="455"/>
      <c r="H7" s="455"/>
      <c r="I7" s="455"/>
      <c r="J7" s="455"/>
      <c r="K7" s="455"/>
      <c r="L7" s="455"/>
      <c r="M7" s="455"/>
      <c r="N7" s="455"/>
      <c r="O7" s="456"/>
    </row>
    <row r="8" spans="1:15" ht="36" customHeight="1" thickBot="1" x14ac:dyDescent="0.4">
      <c r="A8" s="457"/>
      <c r="B8" s="458"/>
      <c r="C8" s="458"/>
      <c r="D8" s="458"/>
      <c r="E8" s="458"/>
      <c r="F8" s="458"/>
      <c r="G8" s="458"/>
      <c r="H8" s="458"/>
      <c r="I8" s="458"/>
      <c r="J8" s="458"/>
      <c r="K8" s="458"/>
      <c r="L8" s="458"/>
      <c r="M8" s="458"/>
      <c r="N8" s="458"/>
      <c r="O8" s="459"/>
    </row>
  </sheetData>
  <mergeCells count="3">
    <mergeCell ref="A4:O4"/>
    <mergeCell ref="A5:O6"/>
    <mergeCell ref="A7:O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4E27-2BB1-4B42-B933-F242ABABB7D4}">
  <dimension ref="A1:P2"/>
  <sheetViews>
    <sheetView workbookViewId="0">
      <selection activeCell="B3" sqref="B3"/>
    </sheetView>
  </sheetViews>
  <sheetFormatPr baseColWidth="10" defaultColWidth="11.453125" defaultRowHeight="14.5" x14ac:dyDescent="0.35"/>
  <sheetData>
    <row r="1" spans="1:16" x14ac:dyDescent="0.35">
      <c r="A1" s="353" t="s">
        <v>59</v>
      </c>
      <c r="B1" s="353"/>
      <c r="C1" s="353"/>
      <c r="D1" s="353"/>
      <c r="E1" s="353"/>
      <c r="F1" s="353"/>
      <c r="G1" s="353"/>
      <c r="H1" s="353"/>
      <c r="I1" s="353"/>
      <c r="J1" s="353"/>
      <c r="K1" s="353"/>
      <c r="L1" s="353"/>
      <c r="M1" s="353"/>
      <c r="N1" s="353"/>
      <c r="O1" s="353"/>
      <c r="P1" s="353"/>
    </row>
    <row r="2" spans="1:16" ht="15.5" x14ac:dyDescent="0.35">
      <c r="A2" s="1"/>
      <c r="B2" s="460" t="s">
        <v>80</v>
      </c>
      <c r="C2" s="460"/>
      <c r="D2" s="460"/>
      <c r="E2" s="460"/>
      <c r="F2" s="460"/>
      <c r="G2" s="460"/>
      <c r="H2" s="460"/>
      <c r="I2" s="460"/>
      <c r="J2" s="460"/>
      <c r="K2" s="460"/>
      <c r="L2" s="460"/>
      <c r="M2" s="460"/>
      <c r="N2" s="460"/>
      <c r="O2" s="460"/>
      <c r="P2" s="1"/>
    </row>
  </sheetData>
  <mergeCells count="2">
    <mergeCell ref="A1:P1"/>
    <mergeCell ref="B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FADC-5B4C-4480-8B8D-DD69F855E4FC}">
  <dimension ref="B3:D6"/>
  <sheetViews>
    <sheetView topLeftCell="C1" workbookViewId="0">
      <selection activeCell="D4" sqref="D4:D5"/>
    </sheetView>
  </sheetViews>
  <sheetFormatPr baseColWidth="10" defaultColWidth="11.453125" defaultRowHeight="14.5" x14ac:dyDescent="0.35"/>
  <cols>
    <col min="2" max="2" width="23.1796875" bestFit="1" customWidth="1"/>
    <col min="3" max="3" width="131.26953125" bestFit="1" customWidth="1"/>
    <col min="4" max="4" width="103.54296875" bestFit="1" customWidth="1"/>
  </cols>
  <sheetData>
    <row r="3" spans="2:4" x14ac:dyDescent="0.35">
      <c r="B3" t="s">
        <v>81</v>
      </c>
      <c r="C3" t="s">
        <v>82</v>
      </c>
      <c r="D3" t="s">
        <v>83</v>
      </c>
    </row>
    <row r="4" spans="2:4" x14ac:dyDescent="0.35">
      <c r="B4" t="s">
        <v>0</v>
      </c>
      <c r="C4" t="s">
        <v>1</v>
      </c>
      <c r="D4" t="s">
        <v>84</v>
      </c>
    </row>
    <row r="5" spans="2:4" x14ac:dyDescent="0.35">
      <c r="B5" t="s">
        <v>85</v>
      </c>
      <c r="C5" t="s">
        <v>86</v>
      </c>
      <c r="D5" t="s">
        <v>87</v>
      </c>
    </row>
    <row r="6" spans="2:4" x14ac:dyDescent="0.35">
      <c r="D6"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F11E82ED0B4DD4B8B4FF663F6BBDAFC" ma:contentTypeVersion="22" ma:contentTypeDescription="Crear nuevo documento." ma:contentTypeScope="" ma:versionID="be4903ba83200f3ca2372e2d7628a2db">
  <xsd:schema xmlns:xsd="http://www.w3.org/2001/XMLSchema" xmlns:xs="http://www.w3.org/2001/XMLSchema" xmlns:p="http://schemas.microsoft.com/office/2006/metadata/properties" xmlns:ns2="531111d0-8149-487a-9946-d5e2832d14d5" xmlns:ns3="c8236a69-1d58-4f51-9618-bb3b00170b26" targetNamespace="http://schemas.microsoft.com/office/2006/metadata/properties" ma:root="true" ma:fieldsID="e926e48ed642556bdfca9641b8edf683" ns2:_="" ns3:_="">
    <xsd:import namespace="531111d0-8149-487a-9946-d5e2832d14d5"/>
    <xsd:import namespace="c8236a69-1d58-4f51-9618-bb3b00170b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prueba" minOccurs="0"/>
                <xsd:element ref="ns2:imagen" minOccurs="0"/>
                <xsd:element ref="ns2:Fechayhora" minOccurs="0"/>
                <xsd:element ref="ns2:link"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111d0-8149-487a-9946-d5e2832d14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prueba" ma:index="21" nillable="true" ma:displayName="prueba" ma:format="DateTime" ma:internalName="prueba">
      <xsd:simpleType>
        <xsd:restriction base="dms:DateTime"/>
      </xsd:simpleType>
    </xsd:element>
    <xsd:element name="imagen" ma:index="22" nillable="true" ma:displayName="imagen" ma:internalName="imagen">
      <xsd:simpleType>
        <xsd:restriction base="dms:Unknown"/>
      </xsd:simpleType>
    </xsd:element>
    <xsd:element name="Fechayhora" ma:index="23" nillable="true" ma:displayName="Fecha y hora" ma:format="DateTime" ma:internalName="Fechayhora">
      <xsd:simpleType>
        <xsd:restriction base="dms:DateTime"/>
      </xsd:simpleType>
    </xsd:element>
    <xsd:element name="link" ma:index="2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db4f335f-4aac-4393-8d60-b82646c97e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236a69-1d58-4f51-9618-bb3b00170b2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7" nillable="true" ma:displayName="Taxonomy Catch All Column" ma:hidden="true" ma:list="{d2d0a11c-9eb1-472a-83a0-c9256fd7fca1}" ma:internalName="TaxCatchAll" ma:showField="CatchAllData" ma:web="c8236a69-1d58-4f51-9618-bb3b00170b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236a69-1d58-4f51-9618-bb3b00170b26" xsi:nil="true"/>
    <lcf76f155ced4ddcb4097134ff3c332f xmlns="531111d0-8149-487a-9946-d5e2832d14d5">
      <Terms xmlns="http://schemas.microsoft.com/office/infopath/2007/PartnerControls"/>
    </lcf76f155ced4ddcb4097134ff3c332f>
    <SharedWithUsers xmlns="c8236a69-1d58-4f51-9618-bb3b00170b26">
      <UserInfo>
        <DisplayName>Moya Serrano, Maria Dolores</DisplayName>
        <AccountId>22520</AccountId>
        <AccountType/>
      </UserInfo>
      <UserInfo>
        <DisplayName>Garcia Castello, Maria Eugenia</DisplayName>
        <AccountId>22619</AccountId>
        <AccountType/>
      </UserInfo>
    </SharedWithUsers>
    <imagen xmlns="531111d0-8149-487a-9946-d5e2832d14d5" xsi:nil="true"/>
    <Fechayhora xmlns="531111d0-8149-487a-9946-d5e2832d14d5" xsi:nil="true"/>
    <link xmlns="531111d0-8149-487a-9946-d5e2832d14d5">
      <Url xsi:nil="true"/>
      <Description xsi:nil="true"/>
    </link>
    <prueba xmlns="531111d0-8149-487a-9946-d5e2832d14d5" xsi:nil="true"/>
  </documentManagement>
</p:properties>
</file>

<file path=customXml/itemProps1.xml><?xml version="1.0" encoding="utf-8"?>
<ds:datastoreItem xmlns:ds="http://schemas.openxmlformats.org/officeDocument/2006/customXml" ds:itemID="{1A5582F4-9EC2-4FAE-95AE-CE8341BB5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1111d0-8149-487a-9946-d5e2832d14d5"/>
    <ds:schemaRef ds:uri="c8236a69-1d58-4f51-9618-bb3b00170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1F803-B9EC-4165-BF19-6506F4C1DDF5}">
  <ds:schemaRefs>
    <ds:schemaRef ds:uri="http://schemas.microsoft.com/sharepoint/v3/contenttype/forms"/>
  </ds:schemaRefs>
</ds:datastoreItem>
</file>

<file path=customXml/itemProps3.xml><?xml version="1.0" encoding="utf-8"?>
<ds:datastoreItem xmlns:ds="http://schemas.openxmlformats.org/officeDocument/2006/customXml" ds:itemID="{C47E76F0-2E09-4702-950C-EF4819387606}">
  <ds:schemaRefs>
    <ds:schemaRef ds:uri="a7434d53-3862-444c-8271-5eccb06fbd43"/>
    <ds:schemaRef ds:uri="http://schemas.microsoft.com/office/2006/metadata/properties"/>
    <ds:schemaRef ds:uri="http://www.w3.org/XML/1998/namespace"/>
    <ds:schemaRef ds:uri="http://schemas.microsoft.com/office/2006/documentManagement/types"/>
    <ds:schemaRef ds:uri="http://purl.org/dc/terms/"/>
    <ds:schemaRef ds:uri="397e6b12-f707-4b7a-ad3f-a9121385358c"/>
    <ds:schemaRef ds:uri="http://purl.org/dc/elements/1.1/"/>
    <ds:schemaRef ds:uri="http://schemas.microsoft.com/office/infopath/2007/PartnerControls"/>
    <ds:schemaRef ds:uri="http://schemas.openxmlformats.org/package/2006/metadata/core-properties"/>
    <ds:schemaRef ds:uri="http://purl.org/dc/dcmitype/"/>
    <ds:schemaRef ds:uri="c8236a69-1d58-4f51-9618-bb3b00170b26"/>
    <ds:schemaRef ds:uri="531111d0-8149-487a-9946-d5e2832d14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Versiones</vt:lpstr>
      <vt:lpstr>Carga datos</vt:lpstr>
      <vt:lpstr>Años</vt:lpstr>
      <vt:lpstr>Resumen</vt:lpstr>
      <vt:lpstr>Desplegables</vt:lpstr>
      <vt:lpstr>Glosario</vt:lpstr>
      <vt:lpstr>Medidas</vt:lpstr>
      <vt:lpstr>LD</vt:lpstr>
      <vt:lpstr>'Carga datos'!Área_de_impresión</vt:lpstr>
      <vt:lpstr>Resumen!Área_de_impresión</vt:lpstr>
      <vt:lpstr>Itinerarios_integrados_de_inserción</vt:lpstr>
      <vt:lpstr>OBJETIVO_ESPECÍFICO_H</vt:lpstr>
      <vt:lpstr>'Carga datos'!Títulos_a_imprimir</vt:lpstr>
      <vt:lpstr>Resumen!Títulos_a_imprimir</vt:lpstr>
    </vt:vector>
  </TitlesOfParts>
  <Manager/>
  <Company>MAPFRE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Scrimieri , Enrica</dc:creator>
  <cp:keywords/>
  <dc:description/>
  <cp:lastModifiedBy>Moya Serrano, Maria Dolores</cp:lastModifiedBy>
  <cp:revision/>
  <cp:lastPrinted>2023-08-10T17:18:52Z</cp:lastPrinted>
  <dcterms:created xsi:type="dcterms:W3CDTF">2023-02-20T10:05:11Z</dcterms:created>
  <dcterms:modified xsi:type="dcterms:W3CDTF">2023-08-10T17:21:44Z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0x010100CF11E82ED0B4DD4B8B4FF663F6BBDAFC</vt:lpwstr>
  </property>
  <property fmtid="{D5CDD505-2E9C-101B-9397-08002B2CF9AE}" pid="3" name="MediaServiceImageTags">
    <vt:lpwstr/>
  </property>
</Properties>
</file>